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efce\asd\ASDPROJECTS\Financial return\2019\Template\"/>
    </mc:Choice>
  </mc:AlternateContent>
  <bookViews>
    <workbookView xWindow="0" yWindow="600" windowWidth="14370" windowHeight="6945"/>
  </bookViews>
  <sheets>
    <sheet name="Information" sheetId="49" r:id="rId1"/>
    <sheet name="1 Inc and Exp" sheetId="2" r:id="rId2"/>
    <sheet name="2 Balance"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Assumptions" sheetId="20" r:id="rId15"/>
  </sheets>
  <definedNames>
    <definedName name="_xlnm.Print_Area" localSheetId="1">'1 Inc and Exp'!$A$3:$P$51</definedName>
    <definedName name="_xlnm.Print_Area" localSheetId="10">'10 Severance'!$A$4:$D$24</definedName>
    <definedName name="_xlnm.Print_Area" localSheetId="11">'11 Remuneration'!$A$4:$L$57</definedName>
    <definedName name="_xlnm.Print_Area" localSheetId="12">'12 Capital'!$A$4:$M$23</definedName>
    <definedName name="_xlnm.Print_Area" localSheetId="13">'13 Commitments'!$A$4:$S$61</definedName>
    <definedName name="_xlnm.Print_Area" localSheetId="2">'2 Balance'!$A$4:$I$76</definedName>
    <definedName name="_xlnm.Print_Area" localSheetId="3">'3 Cash flow'!$A$4:$P$85</definedName>
    <definedName name="_xlnm.Print_Area" localSheetId="4">'4 Income'!$A$4:$I$52</definedName>
    <definedName name="_xlnm.Print_Area" localSheetId="5">'5 Research'!$A$4:$Z$69</definedName>
    <definedName name="_xlnm.Print_Area" localSheetId="6">'6 Fees'!$A$4:$Q$55</definedName>
    <definedName name="_xlnm.Print_Area" localSheetId="7">'7 FTEs'!$A$4:$N$45</definedName>
    <definedName name="_xlnm.Print_Area" localSheetId="8">'8 Cost centre'!$A$4:$J$111</definedName>
    <definedName name="_xlnm.Print_Area" localSheetId="9">'9 Staff'!$A$4:$I$171</definedName>
    <definedName name="_xlnm.Print_Area" localSheetId="14">Assumptions!$A$2:$F$30</definedName>
    <definedName name="_xlnm.Print_Area" localSheetId="0">Information!$A$1:$L$10</definedName>
    <definedName name="_xlnm.Print_Titles" localSheetId="5">'5 Research'!$A:$B</definedName>
    <definedName name="_xlnm.Print_Titles" localSheetId="14">Assumptions!$5:$6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4" i="10" l="1"/>
  <c r="C19" i="10"/>
  <c r="G13" i="16" l="1"/>
  <c r="C31" i="6" l="1"/>
  <c r="K47" i="4" l="1"/>
  <c r="P42" i="4" l="1"/>
  <c r="O42" i="4"/>
  <c r="N42" i="4"/>
  <c r="M42" i="4"/>
  <c r="L42" i="4"/>
  <c r="K42" i="4"/>
  <c r="G51" i="16" l="1"/>
  <c r="G41" i="16"/>
  <c r="U11" i="49" l="1"/>
  <c r="V11" i="49" s="1"/>
  <c r="M19" i="13"/>
  <c r="M18" i="13"/>
  <c r="M15" i="13"/>
  <c r="M14" i="13"/>
  <c r="M11" i="13"/>
  <c r="M10" i="13"/>
  <c r="G12" i="16" l="1"/>
  <c r="P58" i="4" l="1"/>
  <c r="O58" i="4"/>
  <c r="N58" i="4"/>
  <c r="M58" i="4"/>
  <c r="L58" i="4"/>
  <c r="K58" i="4"/>
  <c r="P49" i="2"/>
  <c r="O49" i="2"/>
  <c r="N49" i="2"/>
  <c r="M49" i="2"/>
  <c r="L49" i="2"/>
  <c r="K49" i="2"/>
  <c r="L27" i="2" l="1"/>
  <c r="M27" i="2"/>
  <c r="N27" i="2"/>
  <c r="O27" i="2"/>
  <c r="P27" i="2"/>
  <c r="L28" i="2"/>
  <c r="M28" i="2"/>
  <c r="N28" i="2"/>
  <c r="O28" i="2"/>
  <c r="P28" i="2"/>
  <c r="L29" i="2"/>
  <c r="M29" i="2"/>
  <c r="N29" i="2"/>
  <c r="O29" i="2"/>
  <c r="P29" i="2"/>
  <c r="L30" i="2"/>
  <c r="M30" i="2"/>
  <c r="N30" i="2"/>
  <c r="O30" i="2"/>
  <c r="P30" i="2"/>
  <c r="K28" i="2"/>
  <c r="K29" i="2"/>
  <c r="K30" i="2"/>
  <c r="P59" i="4" l="1"/>
  <c r="O59" i="4"/>
  <c r="N59" i="4"/>
  <c r="M59" i="4"/>
  <c r="L59" i="4"/>
  <c r="K59" i="4"/>
  <c r="P57" i="4"/>
  <c r="O57" i="4"/>
  <c r="N57" i="4"/>
  <c r="M57" i="4"/>
  <c r="L57" i="4"/>
  <c r="K57" i="4"/>
  <c r="P56" i="4"/>
  <c r="O56" i="4"/>
  <c r="N56" i="4"/>
  <c r="M56" i="4"/>
  <c r="L56" i="4"/>
  <c r="K56" i="4"/>
  <c r="P55" i="4"/>
  <c r="O55" i="4"/>
  <c r="N55" i="4"/>
  <c r="M55" i="4"/>
  <c r="L55" i="4"/>
  <c r="K55" i="4"/>
  <c r="P54" i="4"/>
  <c r="O54" i="4"/>
  <c r="N54" i="4"/>
  <c r="M54" i="4"/>
  <c r="L54" i="4"/>
  <c r="K54" i="4"/>
  <c r="P53" i="4"/>
  <c r="O53" i="4"/>
  <c r="N53" i="4"/>
  <c r="M53" i="4"/>
  <c r="L53" i="4"/>
  <c r="K53" i="4"/>
  <c r="P52" i="4"/>
  <c r="O52" i="4"/>
  <c r="N52" i="4"/>
  <c r="M52" i="4"/>
  <c r="L52" i="4"/>
  <c r="K52" i="4"/>
  <c r="P51" i="4"/>
  <c r="O51" i="4"/>
  <c r="N51" i="4"/>
  <c r="M51" i="4"/>
  <c r="L51" i="4"/>
  <c r="K51" i="4"/>
  <c r="P47" i="4"/>
  <c r="O47" i="4"/>
  <c r="N47" i="4"/>
  <c r="M47" i="4"/>
  <c r="L47" i="4"/>
  <c r="P46" i="4"/>
  <c r="O46" i="4"/>
  <c r="N46" i="4"/>
  <c r="M46" i="4"/>
  <c r="L46" i="4"/>
  <c r="K46" i="4"/>
  <c r="P45" i="4"/>
  <c r="O45" i="4"/>
  <c r="N45" i="4"/>
  <c r="M45" i="4"/>
  <c r="L45" i="4"/>
  <c r="K45" i="4"/>
  <c r="P44" i="4"/>
  <c r="O44" i="4"/>
  <c r="N44" i="4"/>
  <c r="M44" i="4"/>
  <c r="L44" i="4"/>
  <c r="K44" i="4"/>
  <c r="P43" i="4"/>
  <c r="O43" i="4"/>
  <c r="N43" i="4"/>
  <c r="M43" i="4"/>
  <c r="L43" i="4"/>
  <c r="K43" i="4"/>
  <c r="P41" i="4"/>
  <c r="O41" i="4"/>
  <c r="N41" i="4"/>
  <c r="M41" i="4"/>
  <c r="L41" i="4"/>
  <c r="K41" i="4"/>
  <c r="P40" i="4"/>
  <c r="O40" i="4"/>
  <c r="N40" i="4"/>
  <c r="M40" i="4"/>
  <c r="L40" i="4"/>
  <c r="K40" i="4"/>
  <c r="P39" i="4"/>
  <c r="O39" i="4"/>
  <c r="N39" i="4"/>
  <c r="M39" i="4"/>
  <c r="L39" i="4"/>
  <c r="K39" i="4"/>
  <c r="P38" i="4"/>
  <c r="O38" i="4"/>
  <c r="N38" i="4"/>
  <c r="M38" i="4"/>
  <c r="L38" i="4"/>
  <c r="K38" i="4"/>
  <c r="P37" i="4"/>
  <c r="O37" i="4"/>
  <c r="N37" i="4"/>
  <c r="M37" i="4"/>
  <c r="L37" i="4"/>
  <c r="K37" i="4"/>
  <c r="P32" i="4"/>
  <c r="O32" i="4"/>
  <c r="N32" i="4"/>
  <c r="M32" i="4"/>
  <c r="L32" i="4"/>
  <c r="K32" i="4"/>
  <c r="P31" i="4"/>
  <c r="O31" i="4"/>
  <c r="N31" i="4"/>
  <c r="M31" i="4"/>
  <c r="L31" i="4"/>
  <c r="K31" i="4"/>
  <c r="P30" i="4"/>
  <c r="O30" i="4"/>
  <c r="N30" i="4"/>
  <c r="M30" i="4"/>
  <c r="L30" i="4"/>
  <c r="K30" i="4"/>
  <c r="P29" i="4"/>
  <c r="O29" i="4"/>
  <c r="N29" i="4"/>
  <c r="M29" i="4"/>
  <c r="L29" i="4"/>
  <c r="K29" i="4"/>
  <c r="P28" i="4"/>
  <c r="O28" i="4"/>
  <c r="N28" i="4"/>
  <c r="M28" i="4"/>
  <c r="L28" i="4"/>
  <c r="K28" i="4"/>
  <c r="P25" i="4"/>
  <c r="O25" i="4"/>
  <c r="N25" i="4"/>
  <c r="M25" i="4"/>
  <c r="L25" i="4"/>
  <c r="K25" i="4"/>
  <c r="P22" i="4"/>
  <c r="O22" i="4"/>
  <c r="N22" i="4"/>
  <c r="M22" i="4"/>
  <c r="L22" i="4"/>
  <c r="K22" i="4"/>
  <c r="P21" i="4"/>
  <c r="O21" i="4"/>
  <c r="N21" i="4"/>
  <c r="M21" i="4"/>
  <c r="L21" i="4"/>
  <c r="K21" i="4"/>
  <c r="P20" i="4"/>
  <c r="O20" i="4"/>
  <c r="N20" i="4"/>
  <c r="M20" i="4"/>
  <c r="L20" i="4"/>
  <c r="K20" i="4"/>
  <c r="P19" i="4"/>
  <c r="O19" i="4"/>
  <c r="N19" i="4"/>
  <c r="M19" i="4"/>
  <c r="L19" i="4"/>
  <c r="K19" i="4"/>
  <c r="P18" i="4"/>
  <c r="O18" i="4"/>
  <c r="N18" i="4"/>
  <c r="M18" i="4"/>
  <c r="L18" i="4"/>
  <c r="K18" i="4"/>
  <c r="P17" i="4"/>
  <c r="O17" i="4"/>
  <c r="N17" i="4"/>
  <c r="M17" i="4"/>
  <c r="L17" i="4"/>
  <c r="K17" i="4"/>
  <c r="L12" i="4"/>
  <c r="M12" i="4"/>
  <c r="N12" i="4"/>
  <c r="O12" i="4"/>
  <c r="P12" i="4"/>
  <c r="L13" i="4"/>
  <c r="M13" i="4"/>
  <c r="N13" i="4"/>
  <c r="O13" i="4"/>
  <c r="P13" i="4"/>
  <c r="L14" i="4"/>
  <c r="M14" i="4"/>
  <c r="N14" i="4"/>
  <c r="O14" i="4"/>
  <c r="P14" i="4"/>
  <c r="L15" i="4"/>
  <c r="M15" i="4"/>
  <c r="N15" i="4"/>
  <c r="O15" i="4"/>
  <c r="P15" i="4"/>
  <c r="K13" i="4"/>
  <c r="K14" i="4"/>
  <c r="K15" i="4"/>
  <c r="K12" i="4"/>
  <c r="L46" i="2"/>
  <c r="M46" i="2"/>
  <c r="N46" i="2"/>
  <c r="O46" i="2"/>
  <c r="P46" i="2"/>
  <c r="K46" i="2"/>
  <c r="L38" i="2"/>
  <c r="M38" i="2"/>
  <c r="N38" i="2"/>
  <c r="O38" i="2"/>
  <c r="P38" i="2"/>
  <c r="L39" i="2"/>
  <c r="M39" i="2"/>
  <c r="N39" i="2"/>
  <c r="O39" i="2"/>
  <c r="P39" i="2"/>
  <c r="L40" i="2"/>
  <c r="M40" i="2"/>
  <c r="N40" i="2"/>
  <c r="O40" i="2"/>
  <c r="P40" i="2"/>
  <c r="L41" i="2"/>
  <c r="M41" i="2"/>
  <c r="N41" i="2"/>
  <c r="O41" i="2"/>
  <c r="P41" i="2"/>
  <c r="K41" i="2"/>
  <c r="K40" i="2"/>
  <c r="K39" i="2"/>
  <c r="K38" i="2"/>
  <c r="L34" i="2"/>
  <c r="M34" i="2"/>
  <c r="N34" i="2"/>
  <c r="O34" i="2"/>
  <c r="P34" i="2"/>
  <c r="K34" i="2"/>
  <c r="M19" i="2"/>
  <c r="N19" i="2"/>
  <c r="O19" i="2"/>
  <c r="P19" i="2"/>
  <c r="M20" i="2"/>
  <c r="N20" i="2"/>
  <c r="O20" i="2"/>
  <c r="P20" i="2"/>
  <c r="M21" i="2"/>
  <c r="N21" i="2"/>
  <c r="O21" i="2"/>
  <c r="P21" i="2"/>
  <c r="M22" i="2"/>
  <c r="N22" i="2"/>
  <c r="O22" i="2"/>
  <c r="P22" i="2"/>
  <c r="K27" i="2"/>
  <c r="I68" i="3" l="1"/>
  <c r="D68" i="3"/>
  <c r="D72" i="3" s="1"/>
  <c r="E68" i="3"/>
  <c r="F68" i="3"/>
  <c r="G68" i="3"/>
  <c r="H68" i="3"/>
  <c r="C68" i="3"/>
  <c r="C48" i="4" l="1"/>
  <c r="I48" i="4"/>
  <c r="H48" i="4"/>
  <c r="G48" i="4"/>
  <c r="F48" i="4"/>
  <c r="E48" i="4"/>
  <c r="D48" i="4"/>
  <c r="M48" i="4" l="1"/>
  <c r="O48" i="4"/>
  <c r="L48" i="4"/>
  <c r="N48" i="4"/>
  <c r="P48" i="4"/>
  <c r="K48" i="4"/>
  <c r="R11" i="49" l="1"/>
  <c r="S11" i="49" l="1"/>
  <c r="D24" i="4"/>
  <c r="E24" i="4"/>
  <c r="F24" i="4"/>
  <c r="G24" i="4"/>
  <c r="H24" i="4"/>
  <c r="I24" i="4"/>
  <c r="C24" i="4"/>
  <c r="D23" i="4"/>
  <c r="E23" i="4"/>
  <c r="F23" i="4"/>
  <c r="G23" i="4"/>
  <c r="H23" i="4"/>
  <c r="I23" i="4"/>
  <c r="C23" i="4"/>
  <c r="K24" i="4" l="1"/>
  <c r="K23" i="4"/>
  <c r="O23" i="4"/>
  <c r="M23" i="4"/>
  <c r="P24" i="4"/>
  <c r="N24" i="4"/>
  <c r="L24" i="4"/>
  <c r="P23" i="4"/>
  <c r="N23" i="4"/>
  <c r="L23" i="4"/>
  <c r="O24" i="4"/>
  <c r="M24" i="4"/>
  <c r="C41" i="16"/>
  <c r="C36" i="6"/>
  <c r="D16" i="4" l="1"/>
  <c r="E16" i="4"/>
  <c r="F16" i="4"/>
  <c r="G16" i="4"/>
  <c r="H16" i="4"/>
  <c r="I16" i="4"/>
  <c r="C16" i="4"/>
  <c r="K16" i="4" l="1"/>
  <c r="O16" i="4"/>
  <c r="M16" i="4"/>
  <c r="P16" i="4"/>
  <c r="N16" i="4"/>
  <c r="L16" i="4"/>
  <c r="L28" i="12"/>
  <c r="K28" i="12"/>
  <c r="C43" i="6" l="1"/>
  <c r="K20" i="12" l="1"/>
  <c r="I14" i="2" l="1"/>
  <c r="H14" i="2"/>
  <c r="G14" i="2"/>
  <c r="F14" i="2"/>
  <c r="E14" i="2"/>
  <c r="D14" i="2"/>
  <c r="I13" i="2"/>
  <c r="H13" i="2"/>
  <c r="G13" i="2"/>
  <c r="F13" i="2"/>
  <c r="E13" i="2"/>
  <c r="D13" i="2"/>
  <c r="C14" i="2"/>
  <c r="C13" i="2"/>
  <c r="K13" i="2" l="1"/>
  <c r="L13" i="2"/>
  <c r="N13" i="2"/>
  <c r="P13" i="2"/>
  <c r="N14" i="2"/>
  <c r="P14" i="2"/>
  <c r="O14" i="2"/>
  <c r="L14" i="2"/>
  <c r="M13" i="2"/>
  <c r="O13" i="2"/>
  <c r="M14" i="2"/>
  <c r="K14" i="2"/>
  <c r="I9" i="14" l="1"/>
  <c r="H9" i="14"/>
  <c r="G9" i="14"/>
  <c r="M21" i="13"/>
  <c r="L21" i="13"/>
  <c r="K21" i="13"/>
  <c r="J21" i="13"/>
  <c r="I21" i="13"/>
  <c r="H21" i="13"/>
  <c r="G21" i="13"/>
  <c r="F21" i="13"/>
  <c r="E21" i="13"/>
  <c r="D21" i="13"/>
  <c r="J42" i="12"/>
  <c r="I42" i="12"/>
  <c r="H42" i="12"/>
  <c r="G42" i="12"/>
  <c r="F42" i="12"/>
  <c r="E42" i="12"/>
  <c r="D42" i="12"/>
  <c r="C42" i="12"/>
  <c r="J35" i="12"/>
  <c r="I35" i="12"/>
  <c r="H35" i="12"/>
  <c r="G35" i="12"/>
  <c r="F35" i="12"/>
  <c r="E35" i="12"/>
  <c r="D35" i="12"/>
  <c r="C35" i="12"/>
  <c r="J29" i="12"/>
  <c r="I29" i="12"/>
  <c r="H29" i="12"/>
  <c r="G29" i="12"/>
  <c r="F29" i="12"/>
  <c r="E29" i="12"/>
  <c r="D29" i="12"/>
  <c r="C29" i="12"/>
  <c r="J22" i="12"/>
  <c r="I22" i="12"/>
  <c r="H22" i="12"/>
  <c r="G22" i="12"/>
  <c r="F22" i="12"/>
  <c r="E22" i="12"/>
  <c r="D22" i="12"/>
  <c r="C22" i="12"/>
  <c r="L41" i="12"/>
  <c r="K41" i="12"/>
  <c r="L40" i="12"/>
  <c r="K40" i="12"/>
  <c r="L39" i="12"/>
  <c r="K39" i="12"/>
  <c r="L38" i="12"/>
  <c r="K38" i="12"/>
  <c r="L34" i="12"/>
  <c r="K34" i="12"/>
  <c r="L33" i="12"/>
  <c r="K33" i="12"/>
  <c r="L32" i="12"/>
  <c r="K32" i="12"/>
  <c r="L27" i="12"/>
  <c r="K27" i="12"/>
  <c r="L26" i="12"/>
  <c r="K26" i="12"/>
  <c r="L25" i="12"/>
  <c r="K25" i="12"/>
  <c r="L21" i="12"/>
  <c r="K21" i="12"/>
  <c r="L20" i="12"/>
  <c r="L19" i="12"/>
  <c r="K19" i="12"/>
  <c r="L18" i="12"/>
  <c r="K18" i="12"/>
  <c r="L17" i="12"/>
  <c r="K17" i="12"/>
  <c r="L16" i="12"/>
  <c r="K16" i="12"/>
  <c r="L15" i="12"/>
  <c r="K15" i="12"/>
  <c r="L14" i="12"/>
  <c r="K14" i="12"/>
  <c r="D27" i="10"/>
  <c r="C27" i="10"/>
  <c r="I24" i="10"/>
  <c r="H24" i="10"/>
  <c r="G24" i="10"/>
  <c r="F24" i="10"/>
  <c r="E24" i="10"/>
  <c r="D24" i="10"/>
  <c r="I19" i="10"/>
  <c r="H19" i="10"/>
  <c r="G19" i="10"/>
  <c r="F19" i="10"/>
  <c r="E19" i="10"/>
  <c r="D19" i="10"/>
  <c r="H107" i="9"/>
  <c r="F107" i="9"/>
  <c r="F109" i="9" s="1"/>
  <c r="I107" i="9"/>
  <c r="G107" i="9"/>
  <c r="D107" i="9"/>
  <c r="C107" i="9"/>
  <c r="H89" i="9"/>
  <c r="H102" i="9" s="1"/>
  <c r="G89" i="9"/>
  <c r="G102" i="9" s="1"/>
  <c r="D89" i="9"/>
  <c r="D102" i="9" s="1"/>
  <c r="C89" i="9"/>
  <c r="C102" i="9" s="1"/>
  <c r="J62" i="9"/>
  <c r="E56" i="9"/>
  <c r="J56" i="9" s="1"/>
  <c r="I76" i="9"/>
  <c r="H76" i="9"/>
  <c r="G76" i="9"/>
  <c r="D76" i="9"/>
  <c r="H71" i="9"/>
  <c r="I71" i="9"/>
  <c r="G71" i="9"/>
  <c r="D71" i="9"/>
  <c r="J61" i="9"/>
  <c r="G64" i="9"/>
  <c r="G66" i="9" s="1"/>
  <c r="H64" i="9"/>
  <c r="H66" i="9" s="1"/>
  <c r="D64" i="9"/>
  <c r="D66" i="9" s="1"/>
  <c r="C64" i="9"/>
  <c r="C66" i="9" s="1"/>
  <c r="E75" i="9"/>
  <c r="J75" i="9" s="1"/>
  <c r="E74" i="9"/>
  <c r="E70" i="9"/>
  <c r="J70" i="9" s="1"/>
  <c r="E69" i="9"/>
  <c r="J69" i="9" s="1"/>
  <c r="E106" i="9"/>
  <c r="J106" i="9" s="1"/>
  <c r="E105" i="9"/>
  <c r="E101" i="9"/>
  <c r="J101" i="9" s="1"/>
  <c r="E100" i="9"/>
  <c r="J100" i="9" s="1"/>
  <c r="E99" i="9"/>
  <c r="J99" i="9" s="1"/>
  <c r="E98" i="9"/>
  <c r="J98" i="9" s="1"/>
  <c r="E97" i="9"/>
  <c r="J97" i="9" s="1"/>
  <c r="E96" i="9"/>
  <c r="J96" i="9" s="1"/>
  <c r="E95" i="9"/>
  <c r="J95" i="9" s="1"/>
  <c r="E94" i="9"/>
  <c r="J94" i="9" s="1"/>
  <c r="E93" i="9"/>
  <c r="J93" i="9" s="1"/>
  <c r="E92" i="9"/>
  <c r="J92" i="9" s="1"/>
  <c r="E91" i="9"/>
  <c r="J91" i="9" s="1"/>
  <c r="E90" i="9"/>
  <c r="J90" i="9" s="1"/>
  <c r="E88" i="9"/>
  <c r="J88" i="9" s="1"/>
  <c r="E87" i="9"/>
  <c r="J87" i="9" s="1"/>
  <c r="E86" i="9"/>
  <c r="J86" i="9" s="1"/>
  <c r="E85" i="9"/>
  <c r="J85" i="9" s="1"/>
  <c r="E84" i="9"/>
  <c r="J84" i="9" s="1"/>
  <c r="E83" i="9"/>
  <c r="J83" i="9" s="1"/>
  <c r="E82" i="9"/>
  <c r="J82" i="9" s="1"/>
  <c r="E81" i="9"/>
  <c r="J81" i="9" s="1"/>
  <c r="E80" i="9"/>
  <c r="J80" i="9" s="1"/>
  <c r="E65" i="9"/>
  <c r="J65" i="9" s="1"/>
  <c r="E63" i="9"/>
  <c r="E59" i="9"/>
  <c r="H54" i="9"/>
  <c r="G54" i="9"/>
  <c r="D54" i="9"/>
  <c r="C54" i="9"/>
  <c r="E53" i="9"/>
  <c r="E52" i="9"/>
  <c r="J52" i="9" s="1"/>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N40" i="19"/>
  <c r="M40" i="19"/>
  <c r="L40" i="19"/>
  <c r="K40" i="19"/>
  <c r="J40" i="19"/>
  <c r="I40" i="19"/>
  <c r="H40" i="19"/>
  <c r="G40" i="19"/>
  <c r="F40" i="19"/>
  <c r="E40" i="19"/>
  <c r="D40" i="19"/>
  <c r="C40" i="19"/>
  <c r="N28" i="19"/>
  <c r="M28" i="19"/>
  <c r="L28" i="19"/>
  <c r="K28" i="19"/>
  <c r="J28" i="19"/>
  <c r="I28" i="19"/>
  <c r="H28" i="19"/>
  <c r="G28" i="19"/>
  <c r="F28" i="19"/>
  <c r="E28" i="19"/>
  <c r="D28" i="19"/>
  <c r="C28" i="19"/>
  <c r="N18" i="19"/>
  <c r="M18" i="19"/>
  <c r="L18" i="19"/>
  <c r="K18" i="19"/>
  <c r="J18" i="19"/>
  <c r="I18" i="19"/>
  <c r="H18" i="19"/>
  <c r="G18" i="19"/>
  <c r="F18" i="19"/>
  <c r="E18" i="19"/>
  <c r="D18" i="19"/>
  <c r="C18" i="19"/>
  <c r="Q51" i="16"/>
  <c r="P51" i="16"/>
  <c r="O51" i="16"/>
  <c r="N51" i="16"/>
  <c r="M51" i="16"/>
  <c r="L51" i="16"/>
  <c r="K51" i="16"/>
  <c r="J51" i="16"/>
  <c r="I51" i="16"/>
  <c r="H51" i="16"/>
  <c r="C51" i="16"/>
  <c r="Q41" i="16"/>
  <c r="P41" i="16"/>
  <c r="O41" i="16"/>
  <c r="N41" i="16"/>
  <c r="M41" i="16"/>
  <c r="L41" i="16"/>
  <c r="K41" i="16"/>
  <c r="J41" i="16"/>
  <c r="I41" i="16"/>
  <c r="H41" i="16"/>
  <c r="F41" i="16"/>
  <c r="Q29" i="16"/>
  <c r="P29" i="16"/>
  <c r="O29" i="16"/>
  <c r="N29" i="16"/>
  <c r="M29" i="16"/>
  <c r="L29" i="16"/>
  <c r="K29" i="16"/>
  <c r="J29" i="16"/>
  <c r="I29" i="16"/>
  <c r="H29" i="16"/>
  <c r="F29" i="16"/>
  <c r="E29" i="16"/>
  <c r="D29" i="16"/>
  <c r="C29" i="16"/>
  <c r="Q19" i="16"/>
  <c r="P19" i="16"/>
  <c r="O19" i="16"/>
  <c r="N19" i="16"/>
  <c r="M19" i="16"/>
  <c r="L19" i="16"/>
  <c r="K19" i="16"/>
  <c r="J19" i="16"/>
  <c r="I19" i="16"/>
  <c r="H19" i="16"/>
  <c r="F19" i="16"/>
  <c r="E19" i="16"/>
  <c r="D19" i="16"/>
  <c r="C19" i="16"/>
  <c r="C31" i="16" s="1"/>
  <c r="G28" i="16"/>
  <c r="G27" i="16"/>
  <c r="G26" i="16"/>
  <c r="G25" i="16"/>
  <c r="G24" i="16"/>
  <c r="G23" i="16"/>
  <c r="G22" i="16"/>
  <c r="G18" i="16"/>
  <c r="G17" i="16"/>
  <c r="G16" i="16"/>
  <c r="G15" i="16"/>
  <c r="G14" i="16"/>
  <c r="Y63" i="5"/>
  <c r="X63" i="5"/>
  <c r="W63" i="5"/>
  <c r="V63" i="5"/>
  <c r="U63" i="5"/>
  <c r="T63" i="5"/>
  <c r="S63" i="5"/>
  <c r="R63" i="5"/>
  <c r="Q63" i="5"/>
  <c r="P63" i="5"/>
  <c r="O63" i="5"/>
  <c r="N63" i="5"/>
  <c r="M63" i="5"/>
  <c r="K63" i="5"/>
  <c r="J63" i="5"/>
  <c r="I63" i="5"/>
  <c r="H63" i="5"/>
  <c r="G63" i="5"/>
  <c r="F63" i="5"/>
  <c r="E63" i="5"/>
  <c r="D63" i="5"/>
  <c r="C63" i="5"/>
  <c r="L67" i="5"/>
  <c r="Z67" i="5" s="1"/>
  <c r="L62" i="5"/>
  <c r="Z62" i="5" s="1"/>
  <c r="L61" i="5"/>
  <c r="Z61" i="5" s="1"/>
  <c r="L60" i="5"/>
  <c r="L57" i="5"/>
  <c r="Z57" i="5" s="1"/>
  <c r="Y55" i="5"/>
  <c r="X55" i="5"/>
  <c r="W55" i="5"/>
  <c r="V55" i="5"/>
  <c r="U55" i="5"/>
  <c r="T55" i="5"/>
  <c r="S55" i="5"/>
  <c r="R55" i="5"/>
  <c r="Q55" i="5"/>
  <c r="P55" i="5"/>
  <c r="O55" i="5"/>
  <c r="N55" i="5"/>
  <c r="M55" i="5"/>
  <c r="K55" i="5"/>
  <c r="J55" i="5"/>
  <c r="I55" i="5"/>
  <c r="H55" i="5"/>
  <c r="G55" i="5"/>
  <c r="F55" i="5"/>
  <c r="E55" i="5"/>
  <c r="D55" i="5"/>
  <c r="C55" i="5"/>
  <c r="L54" i="5"/>
  <c r="Z54" i="5" s="1"/>
  <c r="L53" i="5"/>
  <c r="L52" i="5"/>
  <c r="Z52" i="5" s="1"/>
  <c r="L51" i="5"/>
  <c r="Z51" i="5" s="1"/>
  <c r="L50" i="5"/>
  <c r="Z50" i="5" s="1"/>
  <c r="L49" i="5"/>
  <c r="Z49" i="5" s="1"/>
  <c r="L48" i="5"/>
  <c r="Z48" i="5" s="1"/>
  <c r="L47" i="5"/>
  <c r="Z47" i="5" s="1"/>
  <c r="L46" i="5"/>
  <c r="Z46" i="5" s="1"/>
  <c r="L45" i="5"/>
  <c r="Z45" i="5" s="1"/>
  <c r="L44" i="5"/>
  <c r="Z44" i="5" s="1"/>
  <c r="L43" i="5"/>
  <c r="Z43" i="5" s="1"/>
  <c r="L42" i="5"/>
  <c r="Z42" i="5" s="1"/>
  <c r="L41" i="5"/>
  <c r="Z41" i="5" s="1"/>
  <c r="L40" i="5"/>
  <c r="Z40" i="5" s="1"/>
  <c r="L39" i="5"/>
  <c r="Z39" i="5" s="1"/>
  <c r="L38" i="5"/>
  <c r="Z38" i="5" s="1"/>
  <c r="L37" i="5"/>
  <c r="Z37" i="5" s="1"/>
  <c r="L36" i="5"/>
  <c r="Z36" i="5" s="1"/>
  <c r="L35" i="5"/>
  <c r="Z35" i="5" s="1"/>
  <c r="L34" i="5"/>
  <c r="Z34" i="5" s="1"/>
  <c r="L33" i="5"/>
  <c r="Z33" i="5" s="1"/>
  <c r="L32" i="5"/>
  <c r="Z32" i="5" s="1"/>
  <c r="L31" i="5"/>
  <c r="Z31" i="5" s="1"/>
  <c r="L30" i="5"/>
  <c r="Z30" i="5" s="1"/>
  <c r="L29" i="5"/>
  <c r="Z29" i="5" s="1"/>
  <c r="L28" i="5"/>
  <c r="Z28" i="5" s="1"/>
  <c r="L27" i="5"/>
  <c r="Z27" i="5" s="1"/>
  <c r="L26" i="5"/>
  <c r="Z26" i="5" s="1"/>
  <c r="L25" i="5"/>
  <c r="Z25" i="5" s="1"/>
  <c r="L24" i="5"/>
  <c r="Z24" i="5" s="1"/>
  <c r="L23" i="5"/>
  <c r="Z23" i="5" s="1"/>
  <c r="L22" i="5"/>
  <c r="Z22" i="5" s="1"/>
  <c r="L21" i="5"/>
  <c r="Z21" i="5" s="1"/>
  <c r="L20" i="5"/>
  <c r="Z20" i="5" s="1"/>
  <c r="L19" i="5"/>
  <c r="Z19" i="5" s="1"/>
  <c r="L18" i="5"/>
  <c r="Z18" i="5" s="1"/>
  <c r="L17" i="5"/>
  <c r="Z17" i="5" s="1"/>
  <c r="L16" i="5"/>
  <c r="Z16" i="5" s="1"/>
  <c r="L15" i="5"/>
  <c r="Z15" i="5" s="1"/>
  <c r="L14" i="5"/>
  <c r="Z14" i="5" s="1"/>
  <c r="L13" i="5"/>
  <c r="Z13" i="5" s="1"/>
  <c r="L12" i="5"/>
  <c r="Z12" i="5" s="1"/>
  <c r="L11" i="5"/>
  <c r="Z11" i="5" s="1"/>
  <c r="L10" i="5"/>
  <c r="I36" i="6"/>
  <c r="H36" i="6"/>
  <c r="G36" i="6"/>
  <c r="F36" i="6"/>
  <c r="E36" i="6"/>
  <c r="D36" i="6"/>
  <c r="I31" i="6"/>
  <c r="H31" i="6"/>
  <c r="G31" i="6"/>
  <c r="F31" i="6"/>
  <c r="E31" i="6"/>
  <c r="D31" i="6"/>
  <c r="I24" i="6"/>
  <c r="H24" i="6"/>
  <c r="G24" i="6"/>
  <c r="F24" i="6"/>
  <c r="E24" i="6"/>
  <c r="C24" i="6"/>
  <c r="I18" i="6"/>
  <c r="H18" i="6"/>
  <c r="G18" i="6"/>
  <c r="F18" i="6"/>
  <c r="E18" i="6"/>
  <c r="D18" i="6"/>
  <c r="C18" i="6"/>
  <c r="D19" i="2" l="1"/>
  <c r="L19" i="2" s="1"/>
  <c r="Z53" i="5"/>
  <c r="I109" i="9"/>
  <c r="C109" i="9"/>
  <c r="D43" i="6"/>
  <c r="L29" i="12"/>
  <c r="J59" i="9"/>
  <c r="L35" i="12"/>
  <c r="E64" i="9"/>
  <c r="E66" i="9" s="1"/>
  <c r="J63" i="9"/>
  <c r="K35" i="12"/>
  <c r="E11" i="2"/>
  <c r="G11" i="2"/>
  <c r="I11" i="2"/>
  <c r="C11" i="2"/>
  <c r="F11" i="2"/>
  <c r="H11" i="2"/>
  <c r="J9" i="9"/>
  <c r="J11" i="9"/>
  <c r="J13" i="9"/>
  <c r="J15" i="9"/>
  <c r="J17" i="9"/>
  <c r="J19" i="9"/>
  <c r="J21" i="9"/>
  <c r="J23" i="9"/>
  <c r="J25" i="9"/>
  <c r="J27" i="9"/>
  <c r="J29" i="9"/>
  <c r="J31" i="9"/>
  <c r="J33" i="9"/>
  <c r="J35" i="9"/>
  <c r="J37" i="9"/>
  <c r="J39" i="9"/>
  <c r="J41" i="9"/>
  <c r="J43" i="9"/>
  <c r="J45" i="9"/>
  <c r="J47" i="9"/>
  <c r="J49" i="9"/>
  <c r="J51" i="9"/>
  <c r="J53" i="9"/>
  <c r="C18" i="2"/>
  <c r="E18" i="2"/>
  <c r="G18" i="2"/>
  <c r="I18" i="2"/>
  <c r="J10" i="9"/>
  <c r="J12" i="9"/>
  <c r="J14" i="9"/>
  <c r="J16" i="9"/>
  <c r="J18" i="9"/>
  <c r="J20" i="9"/>
  <c r="J22" i="9"/>
  <c r="J24" i="9"/>
  <c r="J26" i="9"/>
  <c r="J28" i="9"/>
  <c r="J30" i="9"/>
  <c r="J32" i="9"/>
  <c r="J34" i="9"/>
  <c r="J36" i="9"/>
  <c r="J38" i="9"/>
  <c r="J40" i="9"/>
  <c r="J42" i="9"/>
  <c r="J44" i="9"/>
  <c r="J46" i="9"/>
  <c r="J48" i="9"/>
  <c r="J50" i="9"/>
  <c r="D18" i="2"/>
  <c r="F18" i="2"/>
  <c r="H18" i="2"/>
  <c r="K22" i="12"/>
  <c r="K29" i="12"/>
  <c r="K42" i="12"/>
  <c r="L42" i="12"/>
  <c r="D10" i="2"/>
  <c r="F10" i="2"/>
  <c r="H10" i="2"/>
  <c r="E10" i="2"/>
  <c r="G10" i="2"/>
  <c r="I10" i="2"/>
  <c r="C10" i="2"/>
  <c r="L22" i="12"/>
  <c r="E43" i="6"/>
  <c r="G43" i="6"/>
  <c r="I43" i="6"/>
  <c r="L55" i="5"/>
  <c r="D65" i="5"/>
  <c r="F65" i="5"/>
  <c r="H65" i="5"/>
  <c r="J65" i="5"/>
  <c r="M65" i="5"/>
  <c r="O65" i="5"/>
  <c r="Q65" i="5"/>
  <c r="S65" i="5"/>
  <c r="U65" i="5"/>
  <c r="W65" i="5"/>
  <c r="Y65" i="5"/>
  <c r="C65" i="5"/>
  <c r="E65" i="5"/>
  <c r="G65" i="5"/>
  <c r="I65" i="5"/>
  <c r="K65" i="5"/>
  <c r="N65" i="5"/>
  <c r="P65" i="5"/>
  <c r="R65" i="5"/>
  <c r="T65" i="5"/>
  <c r="V65" i="5"/>
  <c r="X65" i="5"/>
  <c r="J89" i="9"/>
  <c r="C21" i="13"/>
  <c r="L63" i="5"/>
  <c r="Z60" i="5"/>
  <c r="Z63" i="5" s="1"/>
  <c r="G19" i="16"/>
  <c r="G29" i="16"/>
  <c r="I31" i="16"/>
  <c r="I43" i="16" s="1"/>
  <c r="I53" i="16" s="1"/>
  <c r="K31" i="16"/>
  <c r="K43" i="16" s="1"/>
  <c r="K53" i="16" s="1"/>
  <c r="M31" i="16"/>
  <c r="M43" i="16" s="1"/>
  <c r="M53" i="16" s="1"/>
  <c r="O31" i="16"/>
  <c r="O43" i="16" s="1"/>
  <c r="O53" i="16" s="1"/>
  <c r="Q31" i="16"/>
  <c r="Q43" i="16" s="1"/>
  <c r="Q53" i="16" s="1"/>
  <c r="C43" i="16"/>
  <c r="C53" i="16" s="1"/>
  <c r="E31" i="16"/>
  <c r="F30" i="19"/>
  <c r="F42" i="19" s="1"/>
  <c r="L30" i="19"/>
  <c r="L42" i="19" s="1"/>
  <c r="C44" i="12"/>
  <c r="E44" i="12"/>
  <c r="I44" i="12"/>
  <c r="D30" i="19"/>
  <c r="D42" i="19" s="1"/>
  <c r="H30" i="19"/>
  <c r="H42" i="19" s="1"/>
  <c r="J30" i="19"/>
  <c r="J42" i="19" s="1"/>
  <c r="N30" i="19"/>
  <c r="N42" i="19" s="1"/>
  <c r="G44" i="12"/>
  <c r="F43" i="6"/>
  <c r="H43" i="6"/>
  <c r="Z10" i="5"/>
  <c r="D31" i="16"/>
  <c r="F31" i="16"/>
  <c r="H31" i="16"/>
  <c r="H43" i="16" s="1"/>
  <c r="H53" i="16" s="1"/>
  <c r="J31" i="16"/>
  <c r="J43" i="16" s="1"/>
  <c r="J53" i="16" s="1"/>
  <c r="L31" i="16"/>
  <c r="L43" i="16" s="1"/>
  <c r="L53" i="16" s="1"/>
  <c r="N31" i="16"/>
  <c r="N43" i="16" s="1"/>
  <c r="N53" i="16" s="1"/>
  <c r="P31" i="16"/>
  <c r="P43" i="16" s="1"/>
  <c r="P53" i="16" s="1"/>
  <c r="C30" i="19"/>
  <c r="C42" i="19" s="1"/>
  <c r="E30" i="19"/>
  <c r="E42" i="19" s="1"/>
  <c r="G30" i="19"/>
  <c r="G42" i="19" s="1"/>
  <c r="I30" i="19"/>
  <c r="I42" i="19" s="1"/>
  <c r="K30" i="19"/>
  <c r="K42" i="19" s="1"/>
  <c r="M30" i="19"/>
  <c r="M42" i="19" s="1"/>
  <c r="D44" i="12"/>
  <c r="F44" i="12"/>
  <c r="H44" i="12"/>
  <c r="J44" i="12"/>
  <c r="E107" i="9"/>
  <c r="J71" i="9"/>
  <c r="E76" i="9"/>
  <c r="G109" i="9"/>
  <c r="D109" i="9"/>
  <c r="H109" i="9"/>
  <c r="E54" i="9"/>
  <c r="E71" i="9"/>
  <c r="J74" i="9"/>
  <c r="J76" i="9" s="1"/>
  <c r="J105" i="9"/>
  <c r="J107" i="9" s="1"/>
  <c r="E89" i="9"/>
  <c r="E102" i="9" s="1"/>
  <c r="Z55" i="5" l="1"/>
  <c r="Z65" i="5" s="1"/>
  <c r="M10" i="2"/>
  <c r="K10" i="2"/>
  <c r="O10" i="2"/>
  <c r="P18" i="2"/>
  <c r="N18" i="2"/>
  <c r="L18" i="2"/>
  <c r="O18" i="2"/>
  <c r="M18" i="2"/>
  <c r="P10" i="2"/>
  <c r="L10" i="2"/>
  <c r="P11" i="2"/>
  <c r="K19" i="2"/>
  <c r="O11" i="2"/>
  <c r="N10" i="2"/>
  <c r="N11" i="2"/>
  <c r="M11" i="2"/>
  <c r="K18" i="2"/>
  <c r="D20" i="2"/>
  <c r="D22" i="2"/>
  <c r="J54" i="9"/>
  <c r="J102" i="9"/>
  <c r="K44" i="12"/>
  <c r="C8" i="6"/>
  <c r="L44" i="12"/>
  <c r="H12" i="2"/>
  <c r="D12" i="2"/>
  <c r="I12" i="2"/>
  <c r="E12" i="2"/>
  <c r="F12" i="2"/>
  <c r="G12" i="2"/>
  <c r="C12" i="2"/>
  <c r="D23" i="6"/>
  <c r="D22" i="6"/>
  <c r="D21" i="2"/>
  <c r="I8" i="6"/>
  <c r="G8" i="6"/>
  <c r="E8" i="6"/>
  <c r="H8" i="6"/>
  <c r="F8" i="6"/>
  <c r="G31" i="16"/>
  <c r="G43" i="16" s="1"/>
  <c r="G53" i="16" s="1"/>
  <c r="L65" i="5"/>
  <c r="E109" i="9"/>
  <c r="L22" i="2" l="1"/>
  <c r="L21" i="2"/>
  <c r="D21" i="6"/>
  <c r="L20" i="2"/>
  <c r="O12" i="2"/>
  <c r="K12" i="2"/>
  <c r="K21" i="2"/>
  <c r="K20" i="2"/>
  <c r="N12" i="2"/>
  <c r="P12" i="2"/>
  <c r="M12" i="2"/>
  <c r="L12" i="2"/>
  <c r="K22" i="2"/>
  <c r="H49" i="6"/>
  <c r="G9" i="2"/>
  <c r="F9" i="2"/>
  <c r="E9" i="2"/>
  <c r="I49" i="6"/>
  <c r="C9" i="2"/>
  <c r="J64" i="9"/>
  <c r="J66" i="9" s="1"/>
  <c r="C49" i="6"/>
  <c r="D8" i="6"/>
  <c r="I9" i="2"/>
  <c r="H9" i="2"/>
  <c r="G49" i="6"/>
  <c r="F49" i="6"/>
  <c r="E49" i="6"/>
  <c r="I60" i="4"/>
  <c r="H60" i="4"/>
  <c r="G60" i="4"/>
  <c r="F60" i="4"/>
  <c r="E60" i="4"/>
  <c r="D60" i="4"/>
  <c r="C60" i="4"/>
  <c r="I72" i="3"/>
  <c r="H72" i="3"/>
  <c r="G72" i="3"/>
  <c r="F72" i="3"/>
  <c r="E72" i="3"/>
  <c r="C72" i="3"/>
  <c r="I57" i="3"/>
  <c r="H57" i="3"/>
  <c r="G57" i="3"/>
  <c r="F57" i="3"/>
  <c r="E57" i="3"/>
  <c r="D57" i="3"/>
  <c r="C57" i="3"/>
  <c r="I52" i="3"/>
  <c r="H52" i="3"/>
  <c r="G52" i="3"/>
  <c r="F52" i="3"/>
  <c r="E52" i="3"/>
  <c r="D52" i="3"/>
  <c r="C52" i="3"/>
  <c r="I39" i="3"/>
  <c r="H39" i="3"/>
  <c r="G39" i="3"/>
  <c r="F39" i="3"/>
  <c r="E39" i="3"/>
  <c r="D39" i="3"/>
  <c r="C39" i="3"/>
  <c r="L60" i="4" l="1"/>
  <c r="N60" i="4"/>
  <c r="P60" i="4"/>
  <c r="K60" i="4"/>
  <c r="M60" i="4"/>
  <c r="O60" i="4"/>
  <c r="D24" i="6"/>
  <c r="N9" i="2"/>
  <c r="P9" i="2"/>
  <c r="M9" i="2"/>
  <c r="O9" i="2"/>
  <c r="C15" i="2"/>
  <c r="D9" i="2"/>
  <c r="J109" i="9"/>
  <c r="L9" i="2" l="1"/>
  <c r="D49" i="6"/>
  <c r="D11" i="2"/>
  <c r="K9" i="2"/>
  <c r="L11" i="2" l="1"/>
  <c r="K11" i="2"/>
  <c r="I12" i="3" l="1"/>
  <c r="H12" i="3"/>
  <c r="G12" i="3"/>
  <c r="F12" i="3"/>
  <c r="E12" i="3"/>
  <c r="D12" i="3"/>
  <c r="D29" i="3" l="1"/>
  <c r="E29" i="3"/>
  <c r="F29" i="3"/>
  <c r="G29" i="3"/>
  <c r="H29" i="3"/>
  <c r="I29" i="3"/>
  <c r="C29" i="3"/>
  <c r="I19" i="3"/>
  <c r="H19" i="3"/>
  <c r="G19" i="3"/>
  <c r="F19" i="3"/>
  <c r="E19" i="3"/>
  <c r="D19" i="3"/>
  <c r="G43" i="3" l="1"/>
  <c r="G45" i="3" s="1"/>
  <c r="G59" i="3" s="1"/>
  <c r="E43" i="3"/>
  <c r="E45" i="3" s="1"/>
  <c r="E59" i="3" s="1"/>
  <c r="I43" i="3"/>
  <c r="I45" i="3" s="1"/>
  <c r="I59" i="3" s="1"/>
  <c r="H43" i="3"/>
  <c r="H45" i="3" s="1"/>
  <c r="H59" i="3" s="1"/>
  <c r="F43" i="3"/>
  <c r="F45" i="3" s="1"/>
  <c r="F59" i="3" s="1"/>
  <c r="D43" i="3"/>
  <c r="D45" i="3" s="1"/>
  <c r="D59" i="3" s="1"/>
  <c r="C43" i="3"/>
  <c r="C19" i="3"/>
  <c r="C12" i="3"/>
  <c r="I23" i="2"/>
  <c r="H23" i="2"/>
  <c r="G23" i="2"/>
  <c r="F23" i="2"/>
  <c r="E23" i="2"/>
  <c r="D23" i="2"/>
  <c r="C23" i="2"/>
  <c r="M23" i="2" l="1"/>
  <c r="L23" i="2"/>
  <c r="N23" i="2"/>
  <c r="P23" i="2"/>
  <c r="K23" i="2"/>
  <c r="O23" i="2"/>
  <c r="C45" i="3"/>
  <c r="C59" i="3" s="1"/>
  <c r="I15" i="2"/>
  <c r="H15" i="2"/>
  <c r="G15" i="2"/>
  <c r="F15" i="2"/>
  <c r="E15" i="2"/>
  <c r="D15" i="2"/>
  <c r="L15" i="2" l="1"/>
  <c r="K15" i="2"/>
  <c r="N15" i="2"/>
  <c r="M15" i="2"/>
  <c r="O15" i="2"/>
  <c r="P15" i="2"/>
  <c r="D25" i="2"/>
  <c r="F25" i="2"/>
  <c r="H25" i="2"/>
  <c r="C25" i="2"/>
  <c r="E25" i="2"/>
  <c r="G25" i="2"/>
  <c r="I25" i="2"/>
  <c r="I32" i="2" s="1"/>
  <c r="I36" i="2" s="1"/>
  <c r="I47" i="2" s="1"/>
  <c r="G32" i="2" l="1"/>
  <c r="O25" i="2"/>
  <c r="E32" i="2"/>
  <c r="M25" i="2"/>
  <c r="C32" i="2"/>
  <c r="K25" i="2"/>
  <c r="H32" i="2"/>
  <c r="P25" i="2"/>
  <c r="F32" i="2"/>
  <c r="N25" i="2"/>
  <c r="D32" i="2"/>
  <c r="L25" i="2"/>
  <c r="I43" i="2"/>
  <c r="I9" i="4"/>
  <c r="I34" i="4" s="1"/>
  <c r="I62" i="4" s="1"/>
  <c r="D36" i="2" l="1"/>
  <c r="L32" i="2"/>
  <c r="F36" i="2"/>
  <c r="N32" i="2"/>
  <c r="H36" i="2"/>
  <c r="P32" i="2"/>
  <c r="C36" i="2"/>
  <c r="K32" i="2"/>
  <c r="E36" i="2"/>
  <c r="M32" i="2"/>
  <c r="G36" i="2"/>
  <c r="O32" i="2"/>
  <c r="G47" i="2" l="1"/>
  <c r="O36" i="2"/>
  <c r="G43" i="2"/>
  <c r="G9" i="4"/>
  <c r="E47" i="2"/>
  <c r="M36" i="2"/>
  <c r="E43" i="2"/>
  <c r="E9" i="4"/>
  <c r="C47" i="2"/>
  <c r="K36" i="2"/>
  <c r="C43" i="2"/>
  <c r="C9" i="4"/>
  <c r="H47" i="2"/>
  <c r="P47" i="2" s="1"/>
  <c r="P36" i="2"/>
  <c r="H43" i="2"/>
  <c r="H9" i="4"/>
  <c r="F47" i="2"/>
  <c r="N47" i="2" s="1"/>
  <c r="N36" i="2"/>
  <c r="F43" i="2"/>
  <c r="F9" i="4"/>
  <c r="D47" i="2"/>
  <c r="L36" i="2"/>
  <c r="D43" i="2"/>
  <c r="D9" i="4"/>
  <c r="L47" i="2" l="1"/>
  <c r="D34" i="4"/>
  <c r="L9" i="4"/>
  <c r="F34" i="4"/>
  <c r="N9" i="4"/>
  <c r="H34" i="4"/>
  <c r="P9" i="4"/>
  <c r="C34" i="4"/>
  <c r="K9" i="4"/>
  <c r="E34" i="4"/>
  <c r="M9" i="4"/>
  <c r="G34" i="4"/>
  <c r="O9" i="4"/>
  <c r="L43" i="2"/>
  <c r="N43" i="2"/>
  <c r="P43" i="2"/>
  <c r="K43" i="2"/>
  <c r="K47" i="2"/>
  <c r="M43" i="2"/>
  <c r="M47" i="2"/>
  <c r="O43" i="2"/>
  <c r="O47" i="2"/>
  <c r="G62" i="4" l="1"/>
  <c r="O34" i="4"/>
  <c r="E62" i="4"/>
  <c r="M34" i="4"/>
  <c r="C62" i="4"/>
  <c r="K34" i="4"/>
  <c r="H62" i="4"/>
  <c r="P62" i="4" s="1"/>
  <c r="P34" i="4"/>
  <c r="F62" i="4"/>
  <c r="N62" i="4" s="1"/>
  <c r="N34" i="4"/>
  <c r="D62" i="4"/>
  <c r="L34" i="4"/>
  <c r="L62" i="4" l="1"/>
  <c r="M62" i="4"/>
  <c r="V12" i="49"/>
  <c r="V13" i="49" s="1"/>
  <c r="C65" i="4"/>
  <c r="K62" i="4"/>
  <c r="O62" i="4"/>
  <c r="D64" i="4" l="1"/>
  <c r="D65" i="4" s="1"/>
  <c r="E64" i="4" l="1"/>
  <c r="E65" i="4" s="1"/>
  <c r="F64" i="4" l="1"/>
  <c r="F65" i="4" s="1"/>
  <c r="G64" i="4" l="1"/>
  <c r="G65" i="4" s="1"/>
  <c r="H64" i="4" l="1"/>
  <c r="H65" i="4" s="1"/>
  <c r="I64" i="4" l="1"/>
  <c r="I65" i="4" s="1"/>
  <c r="S12" i="49" l="1"/>
  <c r="S13" i="49" s="1"/>
</calcChain>
</file>

<file path=xl/sharedStrings.xml><?xml version="1.0" encoding="utf-8"?>
<sst xmlns="http://schemas.openxmlformats.org/spreadsheetml/2006/main" count="1815" uniqueCount="779">
  <si>
    <t>Audited data</t>
  </si>
  <si>
    <t>Forecast data</t>
  </si>
  <si>
    <t>Income</t>
  </si>
  <si>
    <t>1a</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</si>
  <si>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</si>
  <si>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</si>
  <si>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</si>
  <si>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</si>
  <si>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</si>
  <si>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</si>
  <si>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</si>
  <si>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</si>
  <si>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</si>
  <si>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</si>
  <si>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</si>
  <si>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</si>
  <si>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</si>
  <si>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</si>
  <si>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</si>
  <si>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</si>
  <si>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Fundamental restructuring costs</t>
  </si>
  <si>
    <t>2c</t>
  </si>
  <si>
    <t>Other operating expenses</t>
  </si>
  <si>
    <t>2d</t>
  </si>
  <si>
    <t>Depreciation</t>
  </si>
  <si>
    <t>2e</t>
  </si>
  <si>
    <t>Interest and other finance costs</t>
  </si>
  <si>
    <t>2f</t>
  </si>
  <si>
    <t>Total expenditure</t>
  </si>
  <si>
    <t>Surplus/(deficit) before other gains/losses and share of surplus/(deficit) in joint ventures and associates</t>
  </si>
  <si>
    <t>Gain/(loss) on investments</t>
  </si>
  <si>
    <t>Share of operating surplus/(deficit) in joint venture(s)</t>
  </si>
  <si>
    <t>Share of operating surplus/(deficit) in associate(s)</t>
  </si>
  <si>
    <t>Surplus/(deficit) before tax</t>
  </si>
  <si>
    <t>Taxation</t>
  </si>
  <si>
    <t>Surplus/(deficit) for the year</t>
  </si>
  <si>
    <t xml:space="preserve">Unrealised surplus on revaluation of land and buildings </t>
  </si>
  <si>
    <t>Actuarial gain/(loss) in respect of pension schemes</t>
  </si>
  <si>
    <t xml:space="preserve">Total comprehensive income for the year </t>
  </si>
  <si>
    <t>Surplus for the year attributable to:</t>
  </si>
  <si>
    <t>Non-controlling interest</t>
  </si>
  <si>
    <t>Total non-current assets</t>
  </si>
  <si>
    <t>Total current assets</t>
  </si>
  <si>
    <t>Total creditors (amounts falling due within one year)</t>
  </si>
  <si>
    <t>Total creditors (amounts falling due after more than one year)</t>
  </si>
  <si>
    <t>Total provisions</t>
  </si>
  <si>
    <t>Total</t>
  </si>
  <si>
    <t>Non-current assets</t>
  </si>
  <si>
    <t>Table 2: Consolidated balance sheet</t>
  </si>
  <si>
    <t>Current assets</t>
  </si>
  <si>
    <t>1h</t>
  </si>
  <si>
    <t>Intangible assets</t>
  </si>
  <si>
    <t>Goodwill</t>
  </si>
  <si>
    <t>Fixed assets</t>
  </si>
  <si>
    <t>Investments</t>
  </si>
  <si>
    <t>Other</t>
  </si>
  <si>
    <t>Negative goodwill</t>
  </si>
  <si>
    <t>Net amount of goodwill and negative goodwill</t>
  </si>
  <si>
    <t>Stock</t>
  </si>
  <si>
    <t>2g</t>
  </si>
  <si>
    <t>Trade and other receivables (excluding loans to directors)</t>
  </si>
  <si>
    <t>Loans to directors</t>
  </si>
  <si>
    <t>Cash and cash equivalents</t>
  </si>
  <si>
    <t>Creditors: amounts falling due within one year</t>
  </si>
  <si>
    <t>3a</t>
  </si>
  <si>
    <t>3b</t>
  </si>
  <si>
    <t>3c</t>
  </si>
  <si>
    <t>3d</t>
  </si>
  <si>
    <t>3e</t>
  </si>
  <si>
    <t>3f</t>
  </si>
  <si>
    <t>3g</t>
  </si>
  <si>
    <t>Bank loans and external borrowing</t>
  </si>
  <si>
    <t>Overdrafts</t>
  </si>
  <si>
    <t>Tax and social security costs</t>
  </si>
  <si>
    <t>Loans from directors</t>
  </si>
  <si>
    <t>Creditors: amounts falling due after more than one year</t>
  </si>
  <si>
    <t>Provisions</t>
  </si>
  <si>
    <t>5a</t>
  </si>
  <si>
    <t>5b</t>
  </si>
  <si>
    <t>5c</t>
  </si>
  <si>
    <t>5d</t>
  </si>
  <si>
    <t>6a</t>
  </si>
  <si>
    <t>6b</t>
  </si>
  <si>
    <t>6c</t>
  </si>
  <si>
    <t>Pension provisions</t>
  </si>
  <si>
    <t>Restricted reserves</t>
  </si>
  <si>
    <t>8a</t>
  </si>
  <si>
    <t>8b</t>
  </si>
  <si>
    <t>8c</t>
  </si>
  <si>
    <t>Share capital</t>
  </si>
  <si>
    <t>Unrestricted reserves</t>
  </si>
  <si>
    <t>Other reserves</t>
  </si>
  <si>
    <t>Non controlling interest</t>
  </si>
  <si>
    <t>Revaluation reserve</t>
  </si>
  <si>
    <t>Cash flow from operating activities</t>
  </si>
  <si>
    <t>Surplus for the year</t>
  </si>
  <si>
    <t>Adjustment for non-cash items</t>
  </si>
  <si>
    <t>Amortisation of intangibles</t>
  </si>
  <si>
    <t>Loss/(gain) on investments</t>
  </si>
  <si>
    <t>Decrease/(increase) in stock</t>
  </si>
  <si>
    <t>Decrease/(increase) in debtors</t>
  </si>
  <si>
    <t>Increase/(decrease) in creditors</t>
  </si>
  <si>
    <t>Increase/(decrease) in pension provisions</t>
  </si>
  <si>
    <t>2h</t>
  </si>
  <si>
    <t>Increase/(decrease) in other provisions</t>
  </si>
  <si>
    <t>2i</t>
  </si>
  <si>
    <t>2j</t>
  </si>
  <si>
    <t>2k</t>
  </si>
  <si>
    <t>Adjustment for investing or financing activities</t>
  </si>
  <si>
    <t>Interest payable</t>
  </si>
  <si>
    <t>Endowment income</t>
  </si>
  <si>
    <t>Capital grant income</t>
  </si>
  <si>
    <t>Cash flows from investing activities</t>
  </si>
  <si>
    <t>Proceeds from sales of fixed assets</t>
  </si>
  <si>
    <t>Proceeds from sales of intangible assets</t>
  </si>
  <si>
    <t>Capital grants receipts</t>
  </si>
  <si>
    <t>Disposal of non-current asset investments</t>
  </si>
  <si>
    <t>5e</t>
  </si>
  <si>
    <t>Withdrawal of deposits</t>
  </si>
  <si>
    <t>5f</t>
  </si>
  <si>
    <t>5g</t>
  </si>
  <si>
    <t>Payments made to acquire fixed assets</t>
  </si>
  <si>
    <t>5h</t>
  </si>
  <si>
    <t>Payments made to acquire intangible assets</t>
  </si>
  <si>
    <t>5i</t>
  </si>
  <si>
    <t>New non-current asset investments</t>
  </si>
  <si>
    <t>5j</t>
  </si>
  <si>
    <t>New deposits</t>
  </si>
  <si>
    <t>5k</t>
  </si>
  <si>
    <t>Total cash flows from investing activities</t>
  </si>
  <si>
    <t>Cash flows from financing activities</t>
  </si>
  <si>
    <t>Interest paid</t>
  </si>
  <si>
    <t>Interest element of finance lease and service concession payments</t>
  </si>
  <si>
    <t>Endowment cash received</t>
  </si>
  <si>
    <t>6d</t>
  </si>
  <si>
    <t>New secured loans</t>
  </si>
  <si>
    <t>6e</t>
  </si>
  <si>
    <t>New unsecured loans</t>
  </si>
  <si>
    <t>6f</t>
  </si>
  <si>
    <t>Repayments of amounts borrowed</t>
  </si>
  <si>
    <t>6g</t>
  </si>
  <si>
    <t>Capital element of finance lease and service concession payments</t>
  </si>
  <si>
    <t>6h</t>
  </si>
  <si>
    <t>6i</t>
  </si>
  <si>
    <t>Total cash flows from financing activities</t>
  </si>
  <si>
    <t>(Decrease)/Increase in cash and cash equivalents in the year</t>
  </si>
  <si>
    <t>Cash and cash equivalents at beginning of the year</t>
  </si>
  <si>
    <t>Cash and cash equivalents at the end of the year</t>
  </si>
  <si>
    <t>1i</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</si>
  <si>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</si>
  <si>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</si>
  <si>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</si>
  <si>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</si>
  <si>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</si>
  <si>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</si>
  <si>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</si>
  <si>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</si>
  <si>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</si>
  <si>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</si>
  <si>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</si>
  <si>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</si>
  <si>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</si>
  <si>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</si>
  <si>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</si>
  <si>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</si>
  <si>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109 Veterinary science</t>
  </si>
  <si>
    <t>1j</t>
  </si>
  <si>
    <t>1k</t>
  </si>
  <si>
    <t>1l</t>
  </si>
  <si>
    <t>112 Biosciences</t>
  </si>
  <si>
    <t>1m</t>
  </si>
  <si>
    <t>113 Chemistry</t>
  </si>
  <si>
    <t>1n</t>
  </si>
  <si>
    <t>114 Physics</t>
  </si>
  <si>
    <t>1o</t>
  </si>
  <si>
    <t>115 General engineering</t>
  </si>
  <si>
    <t>1p</t>
  </si>
  <si>
    <t>116 Chemical engineering</t>
  </si>
  <si>
    <t>1q</t>
  </si>
  <si>
    <t>1r</t>
  </si>
  <si>
    <t>118 Civil engineering</t>
  </si>
  <si>
    <t>1s</t>
  </si>
  <si>
    <t>1t</t>
  </si>
  <si>
    <t>1u</t>
  </si>
  <si>
    <t>1v</t>
  </si>
  <si>
    <t>122 Mathematics</t>
  </si>
  <si>
    <t>1w</t>
  </si>
  <si>
    <t>1x</t>
  </si>
  <si>
    <t>1y</t>
  </si>
  <si>
    <t>125 Area studies</t>
  </si>
  <si>
    <t>1z</t>
  </si>
  <si>
    <t>126 Archaeology</t>
  </si>
  <si>
    <t>1aa</t>
  </si>
  <si>
    <t>1ab</t>
  </si>
  <si>
    <t>1ac</t>
  </si>
  <si>
    <t>1ad</t>
  </si>
  <si>
    <t>130 Law</t>
  </si>
  <si>
    <t>1ae</t>
  </si>
  <si>
    <t>1af</t>
  </si>
  <si>
    <t>132 Sociology</t>
  </si>
  <si>
    <t>1ag</t>
  </si>
  <si>
    <t>1ah</t>
  </si>
  <si>
    <t>1ai</t>
  </si>
  <si>
    <t>135 Education</t>
  </si>
  <si>
    <t>1aj</t>
  </si>
  <si>
    <t>136 Continuing education</t>
  </si>
  <si>
    <t>1ak</t>
  </si>
  <si>
    <t>137 Modern languages</t>
  </si>
  <si>
    <t>1al</t>
  </si>
  <si>
    <t>1am</t>
  </si>
  <si>
    <t>139 History</t>
  </si>
  <si>
    <t>1an</t>
  </si>
  <si>
    <t>140 Classics</t>
  </si>
  <si>
    <t>1ao</t>
  </si>
  <si>
    <t>141 Philosophy</t>
  </si>
  <si>
    <t>1ap</t>
  </si>
  <si>
    <t>1aq</t>
  </si>
  <si>
    <t>1ar</t>
  </si>
  <si>
    <t>1as</t>
  </si>
  <si>
    <t>145 Media studies</t>
  </si>
  <si>
    <t>1at</t>
  </si>
  <si>
    <t>Total academic departments</t>
  </si>
  <si>
    <t>201 Total academic services</t>
  </si>
  <si>
    <t>203 General educational expenditure</t>
  </si>
  <si>
    <t>207 Total research grants and contracts</t>
  </si>
  <si>
    <t>Capital grants recognised in the year</t>
  </si>
  <si>
    <t>Total funding body grants</t>
  </si>
  <si>
    <t>Residences and catering operations (including conferences)</t>
  </si>
  <si>
    <t>Residences operations</t>
  </si>
  <si>
    <t>Catering operations</t>
  </si>
  <si>
    <t>Total residences and catering operations (including conferences)</t>
  </si>
  <si>
    <t>Income from health and hospital authorities (excluding teaching contracts for student provision)</t>
  </si>
  <si>
    <t>Income from intellectual property rights</t>
  </si>
  <si>
    <t>Other operating income</t>
  </si>
  <si>
    <t>Total other income</t>
  </si>
  <si>
    <t>Registered students</t>
  </si>
  <si>
    <t>Full-time undergraduate</t>
  </si>
  <si>
    <t>Full-time PGCE</t>
  </si>
  <si>
    <t>Full-time postgraduate research</t>
  </si>
  <si>
    <t>Part-time undergraduate</t>
  </si>
  <si>
    <t>Part-time postgraduate taught</t>
  </si>
  <si>
    <t>Part-time postgraduate research</t>
  </si>
  <si>
    <t>Total UK fees</t>
  </si>
  <si>
    <t>Total UK and EU fees</t>
  </si>
  <si>
    <t>Non-credit bearing course fees</t>
  </si>
  <si>
    <t>FE course fees</t>
  </si>
  <si>
    <t>Research training support grants</t>
  </si>
  <si>
    <t>4a</t>
  </si>
  <si>
    <t>Income for general research studentships from charities (open competitive process)</t>
  </si>
  <si>
    <t>4b</t>
  </si>
  <si>
    <t>Other research training support grants</t>
  </si>
  <si>
    <t>4c</t>
  </si>
  <si>
    <t>Total research training support grants</t>
  </si>
  <si>
    <t>3h</t>
  </si>
  <si>
    <t>Table 7: Student numbers (FTE)</t>
  </si>
  <si>
    <t xml:space="preserve">Academic staff costs </t>
  </si>
  <si>
    <t>Other staff costs</t>
  </si>
  <si>
    <t>Total staff costs</t>
  </si>
  <si>
    <t>203 General education expenditure</t>
  </si>
  <si>
    <t>National Bursaries</t>
  </si>
  <si>
    <t>Provider specific (including departmental) bursaries and scholarships</t>
  </si>
  <si>
    <t>Other general expenditure</t>
  </si>
  <si>
    <t>Premises</t>
  </si>
  <si>
    <t>Repairs and maintenance</t>
  </si>
  <si>
    <t>Other expenditure</t>
  </si>
  <si>
    <t>205 Total premises</t>
  </si>
  <si>
    <t>206 Total residences and catering operations (including conferences)</t>
  </si>
  <si>
    <t>BEIS Research Councils, The Royal Society, British Academy and The Royal Society of Edinburgh</t>
  </si>
  <si>
    <t>Total BEIS Research Councils, The Royal Society, British Academy and The Royal Society of Edinburgh</t>
  </si>
  <si>
    <t>6j</t>
  </si>
  <si>
    <t>6k</t>
  </si>
  <si>
    <t>6l</t>
  </si>
  <si>
    <t>6m</t>
  </si>
  <si>
    <t>6n</t>
  </si>
  <si>
    <t>7a</t>
  </si>
  <si>
    <t>Pension cost adjustment</t>
  </si>
  <si>
    <t>7b</t>
  </si>
  <si>
    <t xml:space="preserve">Other </t>
  </si>
  <si>
    <t>7c</t>
  </si>
  <si>
    <t>208 Total other expenditure</t>
  </si>
  <si>
    <t>Salaries and wages non-academic staff</t>
  </si>
  <si>
    <t>Social security costs</t>
  </si>
  <si>
    <t>Employer Other pension costs</t>
  </si>
  <si>
    <t>Changes to pension provisions</t>
  </si>
  <si>
    <t xml:space="preserve">Other staff related costs </t>
  </si>
  <si>
    <t xml:space="preserve">Total staff costs </t>
  </si>
  <si>
    <t>Average staff numbers</t>
  </si>
  <si>
    <t>Remuneration of higher paid staff</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</si>
  <si>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</si>
  <si>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</si>
  <si>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</si>
  <si>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</si>
  <si>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</si>
  <si>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</si>
  <si>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</si>
  <si>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</si>
  <si>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</si>
  <si>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</si>
  <si>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</si>
  <si>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</si>
  <si>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</si>
  <si>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</si>
  <si>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</si>
  <si>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</si>
  <si>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</si>
  <si>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</si>
  <si>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</si>
  <si>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</si>
  <si>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</si>
  <si>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</si>
  <si>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</si>
  <si>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</si>
  <si>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</si>
  <si>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</si>
  <si>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</si>
  <si>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</si>
  <si>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</si>
  <si>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</si>
  <si>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</si>
  <si>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</si>
  <si>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</si>
  <si>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</si>
  <si>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</si>
  <si>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</si>
  <si>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</si>
  <si>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</si>
  <si>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</si>
  <si>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</si>
  <si>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</si>
  <si>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</si>
  <si>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</si>
  <si>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</si>
  <si>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</si>
  <si>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</si>
  <si>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</si>
  <si>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</si>
  <si>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</si>
  <si>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</si>
  <si>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</si>
  <si>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</si>
  <si>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</si>
  <si>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</si>
  <si>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</si>
  <si>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</si>
  <si>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</si>
  <si>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</si>
  <si>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</si>
  <si>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</si>
  <si>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</si>
  <si>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</si>
  <si>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</si>
  <si>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</si>
  <si>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</si>
  <si>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</si>
  <si>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</si>
  <si>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</si>
  <si>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</si>
  <si>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</si>
  <si>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</si>
  <si>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</si>
  <si>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</si>
  <si>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</si>
  <si>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</si>
  <si>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</si>
  <si>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</si>
  <si>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</si>
  <si>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</si>
  <si>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</si>
  <si>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</si>
  <si>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</si>
  <si>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</si>
  <si>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</si>
  <si>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</si>
  <si>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</si>
  <si>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</si>
  <si>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</si>
  <si>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</si>
  <si>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</si>
  <si>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</si>
  <si>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</si>
  <si>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</si>
  <si>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</si>
  <si>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</si>
  <si>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</si>
  <si>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</si>
  <si>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</si>
  <si>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</si>
  <si>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</si>
  <si>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</si>
  <si>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</si>
  <si>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</si>
  <si>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</si>
  <si>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</si>
  <si>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</si>
  <si>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</si>
  <si>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</si>
  <si>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</si>
  <si>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</si>
  <si>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</si>
  <si>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</si>
  <si>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</si>
  <si>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</si>
  <si>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</si>
  <si>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</si>
  <si>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</si>
  <si>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</si>
  <si>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</si>
  <si>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</si>
  <si>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</si>
  <si>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</si>
  <si>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</si>
  <si>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</si>
  <si>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</si>
  <si>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</si>
  <si>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</si>
  <si>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</si>
  <si>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</si>
  <si>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</si>
  <si>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</si>
  <si>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</si>
  <si>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</si>
  <si>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</si>
  <si>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</si>
  <si>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</si>
  <si>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</si>
  <si>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</si>
  <si>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</si>
  <si>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</si>
  <si>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</si>
  <si>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</si>
  <si>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</si>
  <si>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</si>
  <si>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</si>
  <si>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</si>
  <si>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</si>
  <si>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</si>
  <si>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Where the compensation includes additional pension contributions relating to the employment with the provider: amount of the pension contribution</t>
  </si>
  <si>
    <t>Loss of office at the provider:</t>
  </si>
  <si>
    <t>Total amount of compensation paid across the whole provider</t>
  </si>
  <si>
    <t>Number of people to whom this was payable</t>
  </si>
  <si>
    <t>Loss of office at any of the provider's parent or subsidiary undertakings or any office(s) connected to the provider's affairs:</t>
  </si>
  <si>
    <t>Name of individuals serving as head of provider during the two years</t>
  </si>
  <si>
    <t>Basic salary</t>
  </si>
  <si>
    <t xml:space="preserve">Salary in lieu of pension </t>
  </si>
  <si>
    <t>Payment of dividends</t>
  </si>
  <si>
    <t>Performance related pay and other bonuses</t>
  </si>
  <si>
    <t>Pension contributions and payments in lieu of pension contributions</t>
  </si>
  <si>
    <t>Salary sacrifice arrangements</t>
  </si>
  <si>
    <t xml:space="preserve">Compensation for loss of office </t>
  </si>
  <si>
    <t>Any sums paid under any pension scheme in relation to employment with the provider</t>
  </si>
  <si>
    <t>Company cars</t>
  </si>
  <si>
    <t>Subsidised loans including mortgage subsidies</t>
  </si>
  <si>
    <t>Subsidised accommodation</t>
  </si>
  <si>
    <t>Other taxable benefits</t>
  </si>
  <si>
    <t>Non-taxable benefits</t>
  </si>
  <si>
    <t>Contributions to relocation costs</t>
  </si>
  <si>
    <t>Living accommodation</t>
  </si>
  <si>
    <t>Other non-taxable benefits</t>
  </si>
  <si>
    <t>Other remuneration</t>
  </si>
  <si>
    <t>Compensation for loss of benefits</t>
  </si>
  <si>
    <t>Ex-gratia and remuneration payments while on sabbatical</t>
  </si>
  <si>
    <t>Total remuneration</t>
  </si>
  <si>
    <t>(Median pay and median total remuneration should be calculated on a full-time equivalent basis across all employees, including academic and non-academic staff)</t>
  </si>
  <si>
    <t>10a</t>
  </si>
  <si>
    <t>Head of the provider's basic salary divided by the median pay (salary)</t>
  </si>
  <si>
    <t>10b</t>
  </si>
  <si>
    <t>Source of funds</t>
  </si>
  <si>
    <t>Retained proceeds of sales</t>
  </si>
  <si>
    <t>Internal funds</t>
  </si>
  <si>
    <t>Leasing</t>
  </si>
  <si>
    <t>Other external sources</t>
  </si>
  <si>
    <t>Buildings</t>
  </si>
  <si>
    <t>Equipment</t>
  </si>
  <si>
    <t>Other operations</t>
  </si>
  <si>
    <t>Total capital expenditure</t>
  </si>
  <si>
    <t>Lender’s name</t>
  </si>
  <si>
    <t>Type of commitment</t>
  </si>
  <si>
    <t>Date of commitment</t>
  </si>
  <si>
    <t>Sum originally committed by the lender 
(£000s)</t>
  </si>
  <si>
    <t>Undrawn sum 
(£000s)</t>
  </si>
  <si>
    <t>Period of loan 
(years)</t>
  </si>
  <si>
    <t>Date due to be repaid</t>
  </si>
  <si>
    <t>Interest rate type</t>
  </si>
  <si>
    <t>Change in fair value of hedging financial instrument(s) plus foreign currency translation</t>
  </si>
  <si>
    <t>16a</t>
  </si>
  <si>
    <t>16b</t>
  </si>
  <si>
    <t>Heritage assets</t>
  </si>
  <si>
    <t>Investment in joint venture(s)</t>
  </si>
  <si>
    <t>Investments in associate(s)</t>
  </si>
  <si>
    <t>Obligations under finance leases and service concessions</t>
  </si>
  <si>
    <t>Share of net current assets/(liabilities) in associate</t>
  </si>
  <si>
    <t>Total assets less current liabilities</t>
  </si>
  <si>
    <t>7d</t>
  </si>
  <si>
    <t>7e</t>
  </si>
  <si>
    <t>11a</t>
  </si>
  <si>
    <t>11b</t>
  </si>
  <si>
    <t>11c</t>
  </si>
  <si>
    <t>Total reserves</t>
  </si>
  <si>
    <t>Total restricted and unrestricted reserves</t>
  </si>
  <si>
    <t>Benefit on acquisition</t>
  </si>
  <si>
    <t>Amortisation of goodwill</t>
  </si>
  <si>
    <t>Receipt of donated equipment</t>
  </si>
  <si>
    <t>2l</t>
  </si>
  <si>
    <t>2m</t>
  </si>
  <si>
    <t>2n</t>
  </si>
  <si>
    <t>UK sources</t>
  </si>
  <si>
    <t>EU sources</t>
  </si>
  <si>
    <t>Other EU sources</t>
  </si>
  <si>
    <t>Non-EU sources</t>
  </si>
  <si>
    <t>Total research grants and contracts</t>
  </si>
  <si>
    <t>Other services rendered</t>
  </si>
  <si>
    <t>Total other services rendered</t>
  </si>
  <si>
    <t>4d</t>
  </si>
  <si>
    <t>4e</t>
  </si>
  <si>
    <t>4f</t>
  </si>
  <si>
    <t>4g</t>
  </si>
  <si>
    <t>4h</t>
  </si>
  <si>
    <t>Gain/(loss) on disposal of tangible assets</t>
  </si>
  <si>
    <t>Total staff numbers (FTE) as disclosed in accounts</t>
  </si>
  <si>
    <t>Average academic staff numbers (FTE)</t>
  </si>
  <si>
    <t>Average non-academic staff numbers (FTE)</t>
  </si>
  <si>
    <t>Other EU grant income</t>
  </si>
  <si>
    <t>Course fees and education contracts</t>
  </si>
  <si>
    <t>Total course fees and education contracts</t>
  </si>
  <si>
    <t>Forecast students to be registered</t>
  </si>
  <si>
    <t>UK Research and Innovation</t>
  </si>
  <si>
    <t>Provider</t>
  </si>
  <si>
    <t>Table 1: Consolidated statement of comprehensive income and expenditure</t>
  </si>
  <si>
    <t xml:space="preserve">Table 3: Consolidated statement of cash flows
</t>
  </si>
  <si>
    <t>Table 4: Analysis of income</t>
  </si>
  <si>
    <t>Table 6: Analysis of income - Course fees and education contracts analysed by domicile, mode, level and source</t>
  </si>
  <si>
    <t>1aii</t>
  </si>
  <si>
    <t>1aiii</t>
  </si>
  <si>
    <t>1aiv</t>
  </si>
  <si>
    <t>1av</t>
  </si>
  <si>
    <t>1avi</t>
  </si>
  <si>
    <t>1avii</t>
  </si>
  <si>
    <t>1aviii</t>
  </si>
  <si>
    <t>1bi</t>
  </si>
  <si>
    <t>1bii</t>
  </si>
  <si>
    <t>1biii</t>
  </si>
  <si>
    <t>1biv</t>
  </si>
  <si>
    <t>1bv</t>
  </si>
  <si>
    <t>1bvi</t>
  </si>
  <si>
    <t>1bvii</t>
  </si>
  <si>
    <t>1bviii</t>
  </si>
  <si>
    <t>1di</t>
  </si>
  <si>
    <t>1dii</t>
  </si>
  <si>
    <t>1diii</t>
  </si>
  <si>
    <t>1div</t>
  </si>
  <si>
    <t>1dv</t>
  </si>
  <si>
    <t>1dvi</t>
  </si>
  <si>
    <t>1dvii</t>
  </si>
  <si>
    <t>1dviii</t>
  </si>
  <si>
    <t>Total UK student FTE</t>
  </si>
  <si>
    <t>Total UK and EU student FTE</t>
  </si>
  <si>
    <t>Table 9: Analysis of expenditure - staff costs</t>
  </si>
  <si>
    <t>Salaries and wages academic staff</t>
  </si>
  <si>
    <t>2ai</t>
  </si>
  <si>
    <t>2aii</t>
  </si>
  <si>
    <t>2bi</t>
  </si>
  <si>
    <t>2bii</t>
  </si>
  <si>
    <r>
      <t>Aggregate of compensation for loss of office paid across the whole provider (</t>
    </r>
    <r>
      <rPr>
        <b/>
        <i/>
        <sz val="10.5"/>
        <color theme="1"/>
        <rFont val="Arial"/>
        <family val="2"/>
      </rPr>
      <t>Includes head of provider</t>
    </r>
    <r>
      <rPr>
        <b/>
        <sz val="10.5"/>
        <color theme="1"/>
        <rFont val="Arial"/>
        <family val="2"/>
      </rPr>
      <t xml:space="preserve">) </t>
    </r>
  </si>
  <si>
    <t>Table 10: Analysis of expenditure - severance payments</t>
  </si>
  <si>
    <t>Table 12: Analysis of capital expenditure</t>
  </si>
  <si>
    <t>Existing loans (excluding new loans in year)</t>
  </si>
  <si>
    <t>New loans in year</t>
  </si>
  <si>
    <t>Existing director loans (excluding new in year)</t>
  </si>
  <si>
    <t>New directors loans in year</t>
  </si>
  <si>
    <t>Table 11: Head of provider remuneration</t>
  </si>
  <si>
    <t>Table 8: Analysis of expenditure - breakdown by activity and HESA cost centre</t>
  </si>
  <si>
    <t>3bi</t>
  </si>
  <si>
    <t>3bii</t>
  </si>
  <si>
    <t>3biii</t>
  </si>
  <si>
    <t>6ai</t>
  </si>
  <si>
    <t>6aii</t>
  </si>
  <si>
    <t>6aiii</t>
  </si>
  <si>
    <t>6aiv</t>
  </si>
  <si>
    <t>6av</t>
  </si>
  <si>
    <t>6avi</t>
  </si>
  <si>
    <t>6avii</t>
  </si>
  <si>
    <t>6aviii</t>
  </si>
  <si>
    <t>6aix</t>
  </si>
  <si>
    <t>3biv</t>
  </si>
  <si>
    <t>4ai</t>
  </si>
  <si>
    <t>4aii</t>
  </si>
  <si>
    <t>4aiii</t>
  </si>
  <si>
    <t>4aiv</t>
  </si>
  <si>
    <t>4bi</t>
  </si>
  <si>
    <t>4bii</t>
  </si>
  <si>
    <t>4biii</t>
  </si>
  <si>
    <t>Accrued course fees</t>
  </si>
  <si>
    <t>Deferred course fees</t>
  </si>
  <si>
    <t>Mitigating action(s)</t>
  </si>
  <si>
    <t xml:space="preserve">Student numbers (FTE) </t>
  </si>
  <si>
    <t xml:space="preserve">Student fee income levels </t>
  </si>
  <si>
    <t>Inflation</t>
  </si>
  <si>
    <t>Pension costs</t>
  </si>
  <si>
    <t>Pension provision</t>
  </si>
  <si>
    <t>Interest costs (new borrowings)</t>
  </si>
  <si>
    <t>Building maintenance costs</t>
  </si>
  <si>
    <t>Contingency</t>
  </si>
  <si>
    <t>Postgraduate taught students (all domiciles, full-time and part-time)</t>
  </si>
  <si>
    <t>Postgraduate research students (all domiciles, full-time and part-time)</t>
  </si>
  <si>
    <t>Month</t>
  </si>
  <si>
    <t>Year</t>
  </si>
  <si>
    <t>Period during which the net cash balance is negative</t>
  </si>
  <si>
    <t>Action to manage negative cash balance</t>
  </si>
  <si>
    <t>When is cash forecast to fall below a zero balance during the current year and how will you manage this?</t>
  </si>
  <si>
    <t>11d</t>
  </si>
  <si>
    <t>11e</t>
  </si>
  <si>
    <t xml:space="preserve">Current year cash management </t>
  </si>
  <si>
    <t>Total other taxable benefits</t>
  </si>
  <si>
    <t>Total other remuneration</t>
  </si>
  <si>
    <t>Office for Students grant</t>
  </si>
  <si>
    <t>Research England grant</t>
  </si>
  <si>
    <t>Narrative – assumption for change between years</t>
  </si>
  <si>
    <t>Private Finance Initiative</t>
  </si>
  <si>
    <t>Payments for consultancy work that are made to the individual for work delivered using the provider's resources</t>
  </si>
  <si>
    <t>Previous head of provider (1)</t>
  </si>
  <si>
    <t>Previous head of provider (2)</t>
  </si>
  <si>
    <t>Previous head of provider (3)</t>
  </si>
  <si>
    <t>103 Nursing and allied health professions</t>
  </si>
  <si>
    <t>104 Psychology and behavioural sciences</t>
  </si>
  <si>
    <t>105 Health and community studies</t>
  </si>
  <si>
    <t>106 Anatomy and physiology</t>
  </si>
  <si>
    <t>107 Pharmacy and pharmacology</t>
  </si>
  <si>
    <t>108 Sports science and leisure studies</t>
  </si>
  <si>
    <t>110 Agriculture, forestry and food science</t>
  </si>
  <si>
    <t>111 Earth, marine and environmental sciences</t>
  </si>
  <si>
    <t>117 Mineral, metallurgy and materials engineering</t>
  </si>
  <si>
    <t>119 Electrical, electronic and computer engineering</t>
  </si>
  <si>
    <t>120 Mechanical, aero and production engineering</t>
  </si>
  <si>
    <t>121 IT, systems sciences and computer software engineering</t>
  </si>
  <si>
    <t>123 Architecture, built environment and planning</t>
  </si>
  <si>
    <t>124 Geography and environmental studies</t>
  </si>
  <si>
    <t>127 Anthropology and development studies</t>
  </si>
  <si>
    <t>128 Politics and international studies</t>
  </si>
  <si>
    <t>129 Economics and econometrics</t>
  </si>
  <si>
    <t>131 Social work and social policy</t>
  </si>
  <si>
    <t>133 Business and management studies</t>
  </si>
  <si>
    <t>134 Catering and hospitality management</t>
  </si>
  <si>
    <t>138 English language and literature</t>
  </si>
  <si>
    <t>142 Theology and religious studies</t>
  </si>
  <si>
    <t>143 Art and design</t>
  </si>
  <si>
    <t>144 Music, dance, drama and performing arts</t>
  </si>
  <si>
    <t>204 Staff and student facilities</t>
  </si>
  <si>
    <t>202 Central administration and services</t>
  </si>
  <si>
    <t>Higher education student full-time equivalent (FTE)</t>
  </si>
  <si>
    <t>Full-time postgraduate taught (excluding PGCE)</t>
  </si>
  <si>
    <t>UK-domiciled students</t>
  </si>
  <si>
    <t>Total higher education student FTE</t>
  </si>
  <si>
    <t>Higher education course fees</t>
  </si>
  <si>
    <t>Total higher education course fees</t>
  </si>
  <si>
    <t>Other EU-domiciled students</t>
  </si>
  <si>
    <t>Administration and central services</t>
  </si>
  <si>
    <t>Total administration and central services</t>
  </si>
  <si>
    <t>Department for Education teacher training funding</t>
  </si>
  <si>
    <t>Education and Skills Funding Agency funding</t>
  </si>
  <si>
    <t xml:space="preserve">Income and expenditure endowment reserve </t>
  </si>
  <si>
    <t xml:space="preserve">Income and expenditure restricted reserve </t>
  </si>
  <si>
    <t xml:space="preserve">Income and expenditure unrestricted reserve </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</si>
  <si>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</si>
  <si>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UK-domiciled undergraduate students (full-time and part-time)</t>
  </si>
  <si>
    <t>Other EU-domiciled undergraduate students (full-time and part-time)</t>
  </si>
  <si>
    <t>Non-EU domiciled undergraduate students (full-time and part-time)</t>
  </si>
  <si>
    <t>Total actual spend</t>
  </si>
  <si>
    <t>Non-EU-domiciled students</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</si>
  <si>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</si>
  <si>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</si>
  <si>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</si>
  <si>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</si>
  <si>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</si>
  <si>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</si>
  <si>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</si>
  <si>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6ax</t>
  </si>
  <si>
    <t>Student Loans Company/ Local Education Authorities</t>
  </si>
  <si>
    <t>Department of Health and Social Care/ Health Education England/ Local Education and Training Board</t>
  </si>
  <si>
    <t>Last audited year</t>
  </si>
  <si>
    <t>Current year</t>
  </si>
  <si>
    <t>Actual data</t>
  </si>
  <si>
    <t>11f</t>
  </si>
  <si>
    <t>11g</t>
  </si>
  <si>
    <t>Start date of service (DD/MM/YYYY)</t>
  </si>
  <si>
    <t>End date of service (DD/MM/YYYY)</t>
  </si>
  <si>
    <t>Please use the text box if you wish to provide any commentary in support of the data returned in this table</t>
  </si>
  <si>
    <t>Yes</t>
  </si>
  <si>
    <t>Head of provider at</t>
  </si>
  <si>
    <t>FTE</t>
  </si>
  <si>
    <t>5l</t>
  </si>
  <si>
    <t>Net current assets/(liabilities)</t>
  </si>
  <si>
    <t xml:space="preserve">Net total assets/(liabilities)  </t>
  </si>
  <si>
    <t>Loss/(gain) on the sale of fixed assets and intangible assets</t>
  </si>
  <si>
    <t>Net cash inflow/(outflow) from operating activities</t>
  </si>
  <si>
    <t>Date of lowest cash balance (DD/MM/YYYY)</t>
  </si>
  <si>
    <t>Office for Students annual financial return</t>
  </si>
  <si>
    <t>For the financial year ending in 2019</t>
  </si>
  <si>
    <t>Total non-taxable benefits</t>
  </si>
  <si>
    <t>Year on year differences</t>
  </si>
  <si>
    <t>Year 1 to Year 2</t>
  </si>
  <si>
    <t>Year 2 to Year 3</t>
  </si>
  <si>
    <t>Year 3 to Year 4</t>
  </si>
  <si>
    <t>Year 4 to Year 5</t>
  </si>
  <si>
    <t>Year 5 to Year 6</t>
  </si>
  <si>
    <t>Year 6 to Year 7</t>
  </si>
  <si>
    <t xml:space="preserve">Where 3d Other taxable benefits has been completed, please detail below what items are included in this: </t>
  </si>
  <si>
    <t xml:space="preserve">Where 4c Other non-taxable benefits has been completed, please detail below what items are included in this: </t>
  </si>
  <si>
    <t>Head of the provider's total remuneration divided by the median total remuneration</t>
  </si>
  <si>
    <t>Total other EU fees</t>
  </si>
  <si>
    <t>Total non-EU fees</t>
  </si>
  <si>
    <t>Total non-EU student FTE</t>
  </si>
  <si>
    <t>Total other EU student FTE</t>
  </si>
  <si>
    <t>203 Total general education expenditure</t>
  </si>
  <si>
    <t xml:space="preserve">Where 5d Other remuneration has been completed, please detail below what items are included in this: </t>
  </si>
  <si>
    <t>Sum to be repaid at maturity (including compound interest) 
(£000s)</t>
  </si>
  <si>
    <t>Repayment basis</t>
  </si>
  <si>
    <t>Additional comments</t>
  </si>
  <si>
    <t>Research England other grants</t>
  </si>
  <si>
    <t>Miscellaneous types of other comprehensive income</t>
  </si>
  <si>
    <t>Dividends</t>
  </si>
  <si>
    <t>Dividends paid</t>
  </si>
  <si>
    <t>Directors/trustees remuneration</t>
  </si>
  <si>
    <t>Year 1</t>
  </si>
  <si>
    <t>Year 2</t>
  </si>
  <si>
    <t>Year 3</t>
  </si>
  <si>
    <t>Year 4</t>
  </si>
  <si>
    <t>Year 5</t>
  </si>
  <si>
    <t>Year 6</t>
  </si>
  <si>
    <t>Year 7</t>
  </si>
  <si>
    <t>Table 13: Financial commitments</t>
  </si>
  <si>
    <t>Assumptions and impact of forecast changes</t>
  </si>
  <si>
    <t>Table 5: Analysis of income - Research grants and contracts - breakdown by source of income and HESA cost centre</t>
  </si>
  <si>
    <t>£000s</t>
  </si>
  <si>
    <t>T13</t>
  </si>
  <si>
    <t>Financial impact, in £000s, from assumption</t>
  </si>
  <si>
    <t>11h</t>
  </si>
  <si>
    <t>11i</t>
  </si>
  <si>
    <t>11j</t>
  </si>
  <si>
    <t>Submit row?*</t>
  </si>
  <si>
    <t>* If you wish to delete a row from this table, select 'No' from the dropdown in this column. The row will be removed once your workbook has been submitted.</t>
  </si>
  <si>
    <t>Other non-current assets</t>
  </si>
  <si>
    <t>Other current assets</t>
  </si>
  <si>
    <t>Other creditors (amounts falling due within one year)</t>
  </si>
  <si>
    <t>Other creditors (amounts falling due after more than one year)</t>
  </si>
  <si>
    <t>Other provisions</t>
  </si>
  <si>
    <t xml:space="preserve">Other adjustment for non-cash items </t>
  </si>
  <si>
    <t>Other cash flows from investing activities</t>
  </si>
  <si>
    <t>Other cash flows from financing activities</t>
  </si>
  <si>
    <t xml:space="preserve">Lowest cash balance </t>
  </si>
  <si>
    <t>UK public sources</t>
  </si>
  <si>
    <t>Other sources</t>
  </si>
  <si>
    <t>Other capital grants recognised in the year</t>
  </si>
  <si>
    <t>Employer Universities Superannuation Scheme (USS) costs</t>
  </si>
  <si>
    <t>Employer Teachers' Pension Scheme (TPS) costs</t>
  </si>
  <si>
    <t>Employer Local Government Pension Scheme (LGPS) costs</t>
  </si>
  <si>
    <t>Head of provider's remuneration expressed as a pay multiple of all other employee's remuneration</t>
  </si>
  <si>
    <t>Net financial impact, in £000s, after implementing mitigation(s)</t>
  </si>
  <si>
    <t>Lender description if 'Other: specify' is selected in column B</t>
  </si>
  <si>
    <t>Co-investment from external sources on Research England funded projects (included in rows 1 to 4 above)</t>
  </si>
  <si>
    <t>Actual data*</t>
  </si>
  <si>
    <t>* Actual data has been populated from the HESA Student record (where this has been completed by the provider). Year 1 figures are taken from the final 2017-18 HESA Student data (excluding any subsequent amendments). Year 2 figures are taken from the OfS 2018-19 data checking tool at the time of the initial template release. These will need to be updated if any adjustments have been made since the template release.</t>
  </si>
  <si>
    <t>Share of operating deficit/(surplus) in joint venture</t>
  </si>
  <si>
    <t>Share of operating deficit/(surplus) in associate</t>
  </si>
  <si>
    <t>The columns below show year on year percentage differences. Cells will be highlighted if there is a difference of at least +/- 10%. Please provide an explanation for these highlighted differences in question 3 of your commentary document.</t>
  </si>
  <si>
    <t>The columns below show year on year percentage differences. Cells will be highlighted if there is a difference of at least +/- 10%. Please provide an explanation for these highlighted differences in question 5 of your commentary document.</t>
  </si>
  <si>
    <t>Please indicate whether you are submitting the information in this table as a nil return:</t>
  </si>
  <si>
    <t>Please indicate which accounts direction has been used to calculate the pay multiple:</t>
  </si>
  <si>
    <r>
      <rPr>
        <sz val="10.5"/>
        <color theme="1"/>
        <rFont val="Calibri"/>
        <family val="2"/>
      </rPr>
      <t>²</t>
    </r>
    <r>
      <rPr>
        <sz val="10.5"/>
        <color theme="1"/>
        <rFont val="Arial"/>
        <family val="2"/>
      </rPr>
      <t xml:space="preserve"> 2019 accounts direction</t>
    </r>
  </si>
  <si>
    <r>
      <rPr>
        <sz val="10.5"/>
        <color theme="1"/>
        <rFont val="Calibri"/>
        <family val="2"/>
      </rPr>
      <t>¹</t>
    </r>
    <r>
      <rPr>
        <sz val="10.5"/>
        <color theme="1"/>
        <rFont val="Arial"/>
        <family val="2"/>
      </rPr>
      <t xml:space="preserve"> 2018 accounts direction</t>
    </r>
  </si>
  <si>
    <t>Office for Students teaching grant (formerly distributed by HEFCE)</t>
  </si>
  <si>
    <t>Office for Students other grants (formerly distributed by HEFCE)</t>
  </si>
  <si>
    <t>Research England research grants (formerly distributed by HEFCE)</t>
  </si>
  <si>
    <t>Last audited year - Financial year ending Year 2</t>
  </si>
  <si>
    <t>Last audited year - Year 2</t>
  </si>
  <si>
    <t>Capital sum owed at the end of Year 2
(£000s)</t>
  </si>
  <si>
    <t>Interest rate at the end of Year 2 (estimate for undrawn facilities)</t>
  </si>
  <si>
    <t>Sample workbook</t>
  </si>
  <si>
    <t>All providers required to complete the annual financial return will be issued their own bespoke workbook, which will be available to download from the Office for Students portal. You should not use this sample workbook for your submission, and you will not be able to submit it to the portal.</t>
  </si>
  <si>
    <t>This workbook should not be used for your final submission. Your provider's bespoke workbook will be available to download from the OfS portal.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</si>
</sst>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0"/>
    <numFmt numFmtId="165" formatCode="_-* #,##0_-;\-* #,##0_-;_-* &quot;-&quot;??_-;_-@_-"/>
    <numFmt numFmtId="166" formatCode="0.0%"/>
  </numFmts>
  <fonts count="36" x14ac:knownFonts="1">
    <font>
      <sz val="11"/>
      <color theme="1"/>
      <name val="Calibri"/>
      <family val="2"/>
      <scheme val="minor"/>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1"/>
      <color theme="1"/>
      <name val="Calibri"/>
      <family val="2"/>
      <scheme val="minor"/>
    </font>
    <font>
      <sz val="11"/>
      <color theme="1"/>
      <name val="Arial"/>
      <family val="2"/>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b/>
      <sz val="36"/>
      <color theme="1"/>
      <name val="Arial"/>
      <family val="2"/>
    </font>
    <font>
      <sz val="10.5"/>
      <color rgb="FFD7D2CB"/>
      <name val="Arial"/>
      <family val="2"/>
    </font>
    <font>
      <sz val="28"/>
      <color rgb="FF002554"/>
      <name val="Arial"/>
      <family val="2"/>
    </font>
    <font>
      <sz val="20"/>
      <color rgb="FF002554"/>
      <name val="Arial"/>
      <family val="2"/>
    </font>
    <font>
      <b/>
      <u/>
      <sz val="11"/>
      <color theme="1"/>
      <name val="Arial"/>
      <family val="2"/>
    </font>
    <font>
      <sz val="10.5"/>
      <color theme="1"/>
      <name val="Calibri"/>
      <family val="2"/>
    </font>
    <font>
      <sz val="28"/>
      <color rgb="FFC00000"/>
      <name val="Arial"/>
      <family val="2"/>
    </font>
    <font>
      <sz val="10.5"/>
      <color rgb="FFC00000"/>
      <name val="Arial"/>
      <family val="2"/>
    </font>
    <font>
      <sz val="12"/>
      <color rgb="FFC00000"/>
      <name val="Arial"/>
      <family val="2"/>
    </font>
    <font>
      <b/>
      <sz val="12"/>
      <color rgb="FFC00000"/>
      <name val="Arial"/>
      <family val="2"/>
    </font>
  </fonts>
  <fills count="21">
    <fill>
      <patternFill patternType="none"/>
    </fill>
    <fill>
      <patternFill patternType="gray125"/>
    </fill>
    <fill>
      <patternFill patternType="solid">
        <fgColor rgb="FFAFC0EF"/>
        <bgColor indexed="64"/>
      </patternFill>
    </fill>
    <fill>
      <patternFill patternType="solid">
        <fgColor theme="0"/>
        <bgColor indexed="64"/>
      </patternFill>
    </fill>
    <fill>
      <patternFill patternType="solid">
        <fgColor indexed="9"/>
        <bgColor indexed="64"/>
      </patternFill>
    </fill>
    <fill>
      <patternFill patternType="solid">
        <fgColor rgb="FFAFC0EF"/>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6795556505021"/>
        <bgColor indexed="64"/>
      </patternFill>
    </fill>
    <fill>
      <patternFill patternType="solid">
        <fgColor theme="0"/>
        <bgColor rgb="FF000000"/>
      </patternFill>
    </fill>
  </fills>
  <borders count="105">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thin">
        <color theme="0"/>
      </left>
      <right style="thin">
        <color indexed="64"/>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s>
  <cellStyleXfs count="6">
    <xf numFmtId="0" fontId="0" fillId="0" borderId="0"/>
    <xf numFmtId="0" fontId="1" fillId="0" borderId="1" applyNumberFormat="0" applyFill="0" applyAlignment="0" applyProtection="0"/>
    <xf numFmtId="0" fontId="4" fillId="0" borderId="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158">
    <xf numFmtId="0" fontId="0" fillId="0" borderId="0" xfId="0"/>
    <xf numFmtId="0" fontId="3" fillId="0" borderId="0" xfId="0" applyFont="1" applyProtection="1"/>
    <xf numFmtId="0" fontId="0" fillId="0" borderId="0" xfId="0" applyFill="1"/>
    <xf numFmtId="0" fontId="3" fillId="0" borderId="0" xfId="0" applyFont="1" applyAlignment="1" applyProtection="1">
      <alignment horizontal="right"/>
    </xf>
    <xf numFmtId="0" fontId="7" fillId="0" borderId="0" xfId="0" applyFont="1" applyProtection="1"/>
    <xf numFmtId="0" fontId="3" fillId="0" borderId="0" xfId="0" applyFont="1"/>
    <xf numFmtId="0" fontId="3" fillId="0" borderId="0" xfId="0" applyFont="1" applyFill="1" applyProtection="1"/>
    <xf numFmtId="0" fontId="0" fillId="0" borderId="0" xfId="0" applyBorder="1"/>
    <xf numFmtId="0" fontId="3" fillId="0" borderId="0" xfId="0" applyNumberFormat="1" applyFont="1" applyProtection="1"/>
    <xf numFmtId="0" fontId="4" fillId="0" borderId="0" xfId="0" applyFont="1" applyFill="1" applyBorder="1" applyProtection="1"/>
    <xf numFmtId="0" fontId="10" fillId="0" borderId="0" xfId="0" applyFont="1" applyProtection="1"/>
    <xf numFmtId="0" fontId="0" fillId="0" borderId="0" xfId="0" applyProtection="1"/>
    <xf numFmtId="0" fontId="0" fillId="0" borderId="0" xfId="0" applyFill="1" applyProtection="1"/>
    <xf numFmtId="0" fontId="14" fillId="0" borderId="12" xfId="0" applyFont="1" applyFill="1" applyBorder="1" applyAlignment="1" applyProtection="1">
      <alignment horizontal="right"/>
    </xf>
    <xf numFmtId="0" fontId="16" fillId="0" borderId="0" xfId="0" applyFont="1" applyFill="1" applyBorder="1" applyProtection="1"/>
    <xf numFmtId="0" fontId="14" fillId="0" borderId="15" xfId="0" applyFont="1" applyFill="1" applyBorder="1" applyAlignment="1" applyProtection="1">
      <alignment horizontal="right"/>
    </xf>
    <xf numFmtId="0" fontId="14" fillId="0" borderId="16" xfId="0" applyFont="1" applyFill="1" applyBorder="1" applyAlignment="1" applyProtection="1">
      <alignment horizontal="left" indent="1"/>
    </xf>
    <xf numFmtId="0" fontId="14" fillId="0" borderId="18" xfId="0" applyFont="1" applyFill="1" applyBorder="1" applyAlignment="1" applyProtection="1">
      <alignment horizontal="right"/>
    </xf>
    <xf numFmtId="0" fontId="14" fillId="0" borderId="19" xfId="0" applyFont="1" applyFill="1" applyBorder="1" applyAlignment="1" applyProtection="1">
      <alignment horizontal="left" indent="1"/>
    </xf>
    <xf numFmtId="0" fontId="14" fillId="0" borderId="21" xfId="0" applyFont="1" applyFill="1" applyBorder="1" applyAlignment="1" applyProtection="1">
      <alignment horizontal="right"/>
    </xf>
    <xf numFmtId="0" fontId="16" fillId="0" borderId="19" xfId="2" applyFont="1" applyFill="1" applyBorder="1" applyAlignment="1" applyProtection="1">
      <alignment horizontal="left" indent="1"/>
    </xf>
    <xf numFmtId="0" fontId="13" fillId="8" borderId="0" xfId="0" applyFont="1" applyFill="1" applyBorder="1" applyProtection="1"/>
    <xf numFmtId="0" fontId="14" fillId="9" borderId="13" xfId="0" applyFont="1" applyFill="1" applyBorder="1" applyProtection="1"/>
    <xf numFmtId="0" fontId="16" fillId="9" borderId="13" xfId="2" applyFont="1" applyFill="1" applyBorder="1" applyAlignment="1" applyProtection="1"/>
    <xf numFmtId="0" fontId="15" fillId="9" borderId="13" xfId="0" applyFont="1" applyFill="1" applyBorder="1" applyProtection="1"/>
    <xf numFmtId="0" fontId="2" fillId="8" borderId="2" xfId="1" applyFont="1" applyFill="1" applyBorder="1" applyAlignment="1" applyProtection="1">
      <alignment vertical="top"/>
    </xf>
    <xf numFmtId="0" fontId="12" fillId="8" borderId="3" xfId="1" applyFont="1" applyFill="1" applyBorder="1" applyAlignment="1" applyProtection="1">
      <alignment vertical="top"/>
    </xf>
    <xf numFmtId="0" fontId="13" fillId="8" borderId="8" xfId="0" applyFont="1" applyFill="1" applyBorder="1" applyProtection="1"/>
    <xf numFmtId="0" fontId="13" fillId="8" borderId="6" xfId="0" applyFont="1" applyFill="1" applyBorder="1" applyProtection="1"/>
    <xf numFmtId="0" fontId="14" fillId="9" borderId="4" xfId="0" applyFont="1" applyFill="1" applyBorder="1" applyAlignment="1" applyProtection="1">
      <alignment horizontal="right"/>
    </xf>
    <xf numFmtId="0" fontId="14" fillId="10" borderId="12" xfId="0" applyFont="1" applyFill="1" applyBorder="1" applyAlignment="1" applyProtection="1">
      <alignment horizontal="right"/>
    </xf>
    <xf numFmtId="0" fontId="15" fillId="10" borderId="4" xfId="0" applyFont="1" applyFill="1" applyBorder="1" applyProtection="1"/>
    <xf numFmtId="0" fontId="17" fillId="10" borderId="4" xfId="2" applyFont="1" applyFill="1" applyBorder="1" applyAlignment="1" applyProtection="1"/>
    <xf numFmtId="0" fontId="14" fillId="0" borderId="22" xfId="0" applyFont="1" applyFill="1" applyBorder="1" applyAlignment="1" applyProtection="1">
      <alignment horizontal="left" indent="1"/>
    </xf>
    <xf numFmtId="0" fontId="14" fillId="0" borderId="12" xfId="0" applyFont="1" applyFill="1" applyBorder="1" applyAlignment="1" applyProtection="1">
      <alignment horizontal="right" vertical="top"/>
    </xf>
    <xf numFmtId="0" fontId="12" fillId="8" borderId="7" xfId="0" applyFont="1" applyFill="1" applyBorder="1" applyAlignment="1" applyProtection="1">
      <alignment horizontal="right"/>
    </xf>
    <xf numFmtId="0" fontId="16" fillId="0" borderId="12" xfId="0" applyFont="1" applyFill="1" applyBorder="1" applyAlignment="1" applyProtection="1">
      <alignment horizontal="right"/>
    </xf>
    <xf numFmtId="0" fontId="16" fillId="0" borderId="15" xfId="0" applyFont="1" applyFill="1" applyBorder="1" applyAlignment="1" applyProtection="1">
      <alignment horizontal="right"/>
    </xf>
    <xf numFmtId="0" fontId="16" fillId="0" borderId="18" xfId="0" applyFont="1" applyFill="1" applyBorder="1" applyAlignment="1" applyProtection="1">
      <alignment horizontal="right"/>
    </xf>
    <xf numFmtId="0" fontId="16" fillId="0" borderId="21" xfId="0" applyFont="1" applyFill="1" applyBorder="1" applyAlignment="1" applyProtection="1">
      <alignment horizontal="right"/>
    </xf>
    <xf numFmtId="0" fontId="16" fillId="9" borderId="4" xfId="0" applyFont="1" applyFill="1" applyBorder="1" applyAlignment="1" applyProtection="1">
      <alignment horizontal="right"/>
    </xf>
    <xf numFmtId="0" fontId="16" fillId="10" borderId="12" xfId="0" applyFont="1" applyFill="1" applyBorder="1" applyAlignment="1" applyProtection="1">
      <alignment horizontal="right"/>
    </xf>
    <xf numFmtId="0" fontId="14" fillId="11" borderId="12" xfId="0" applyFont="1" applyFill="1" applyBorder="1" applyAlignment="1" applyProtection="1">
      <alignment horizontal="right"/>
    </xf>
    <xf numFmtId="0" fontId="15" fillId="11" borderId="4" xfId="0" applyFont="1" applyFill="1" applyBorder="1" applyProtection="1"/>
    <xf numFmtId="0" fontId="16" fillId="11" borderId="12" xfId="0" applyFont="1" applyFill="1" applyBorder="1" applyAlignment="1" applyProtection="1">
      <alignment horizontal="right"/>
    </xf>
    <xf numFmtId="0" fontId="17" fillId="11" borderId="4" xfId="0" applyFont="1" applyFill="1" applyBorder="1" applyProtection="1"/>
    <xf numFmtId="0" fontId="17" fillId="11" borderId="4" xfId="2" applyFont="1" applyFill="1" applyBorder="1" applyAlignment="1" applyProtection="1"/>
    <xf numFmtId="0" fontId="14" fillId="11" borderId="13" xfId="0" applyFont="1" applyFill="1" applyBorder="1" applyProtection="1"/>
    <xf numFmtId="0" fontId="14" fillId="11" borderId="5" xfId="0" applyFont="1" applyFill="1" applyBorder="1" applyProtection="1"/>
    <xf numFmtId="0" fontId="14" fillId="11" borderId="13" xfId="3" applyNumberFormat="1" applyFont="1" applyFill="1" applyBorder="1" applyAlignment="1" applyProtection="1">
      <alignment horizontal="center"/>
    </xf>
    <xf numFmtId="0" fontId="16" fillId="9" borderId="13" xfId="2" applyFont="1" applyFill="1" applyBorder="1" applyAlignment="1" applyProtection="1">
      <alignment horizontal="left" indent="1"/>
    </xf>
    <xf numFmtId="0" fontId="14" fillId="9" borderId="13" xfId="0" applyFont="1" applyFill="1" applyBorder="1" applyAlignment="1" applyProtection="1">
      <alignment horizontal="left"/>
    </xf>
    <xf numFmtId="0" fontId="17" fillId="5" borderId="4" xfId="0" applyFont="1" applyFill="1" applyBorder="1" applyAlignment="1" applyProtection="1">
      <alignment horizontal="left"/>
    </xf>
    <xf numFmtId="0" fontId="16" fillId="6" borderId="4" xfId="0" applyFont="1" applyFill="1" applyBorder="1" applyAlignment="1" applyProtection="1">
      <alignment horizontal="left" indent="1"/>
    </xf>
    <xf numFmtId="0" fontId="16" fillId="9" borderId="13" xfId="0" applyFont="1" applyFill="1" applyBorder="1" applyAlignment="1" applyProtection="1">
      <alignment horizontal="left"/>
    </xf>
    <xf numFmtId="0" fontId="17" fillId="14" borderId="4" xfId="0" applyFont="1" applyFill="1" applyBorder="1" applyAlignment="1" applyProtection="1">
      <alignment horizontal="left"/>
    </xf>
    <xf numFmtId="0" fontId="17" fillId="15" borderId="4" xfId="0" applyFont="1" applyFill="1" applyBorder="1" applyAlignment="1" applyProtection="1">
      <alignment horizontal="left"/>
    </xf>
    <xf numFmtId="0" fontId="17" fillId="15" borderId="13" xfId="0" applyFont="1" applyFill="1" applyBorder="1" applyAlignment="1" applyProtection="1">
      <alignment horizontal="left"/>
    </xf>
    <xf numFmtId="0" fontId="17" fillId="15" borderId="5" xfId="0" applyFont="1" applyFill="1" applyBorder="1" applyAlignment="1" applyProtection="1">
      <alignment horizontal="left"/>
    </xf>
    <xf numFmtId="0" fontId="14" fillId="0" borderId="0" xfId="0" applyFont="1" applyProtection="1"/>
    <xf numFmtId="0" fontId="16" fillId="6" borderId="4" xfId="0" applyFont="1" applyFill="1" applyBorder="1" applyAlignment="1" applyProtection="1">
      <alignment horizontal="left"/>
    </xf>
    <xf numFmtId="0" fontId="17" fillId="15" borderId="4" xfId="0" applyFont="1" applyFill="1" applyBorder="1" applyAlignment="1" applyProtection="1">
      <alignment horizontal="left" indent="1"/>
    </xf>
    <xf numFmtId="0" fontId="17" fillId="14" borderId="4" xfId="0" applyFont="1" applyFill="1" applyBorder="1" applyAlignment="1" applyProtection="1">
      <alignment horizontal="left" indent="1"/>
    </xf>
    <xf numFmtId="0" fontId="8" fillId="12" borderId="8" xfId="0" applyFont="1" applyFill="1" applyBorder="1" applyAlignment="1" applyProtection="1">
      <alignment horizontal="left" vertical="top"/>
    </xf>
    <xf numFmtId="0" fontId="8" fillId="12" borderId="0" xfId="0" applyFont="1" applyFill="1" applyBorder="1" applyAlignment="1" applyProtection="1">
      <alignment horizontal="left" vertical="top" wrapText="1"/>
    </xf>
    <xf numFmtId="0" fontId="17" fillId="14" borderId="4" xfId="0" applyFont="1" applyFill="1" applyBorder="1" applyAlignment="1" applyProtection="1"/>
    <xf numFmtId="0" fontId="19" fillId="14" borderId="13" xfId="0" applyFont="1" applyFill="1" applyBorder="1" applyAlignment="1" applyProtection="1">
      <alignment horizontal="left" indent="1"/>
    </xf>
    <xf numFmtId="0" fontId="19" fillId="14" borderId="4" xfId="0" applyFont="1" applyFill="1" applyBorder="1" applyAlignment="1" applyProtection="1">
      <alignment horizontal="left" indent="1"/>
    </xf>
    <xf numFmtId="0" fontId="19" fillId="15" borderId="4" xfId="0" applyFont="1" applyFill="1" applyBorder="1" applyAlignment="1" applyProtection="1">
      <alignment horizontal="left" indent="1"/>
    </xf>
    <xf numFmtId="0" fontId="16" fillId="13" borderId="13" xfId="0" applyFont="1" applyFill="1" applyBorder="1" applyProtection="1"/>
    <xf numFmtId="0" fontId="16" fillId="13" borderId="13" xfId="0" applyFont="1" applyFill="1" applyBorder="1" applyAlignment="1" applyProtection="1">
      <alignment horizontal="left"/>
    </xf>
    <xf numFmtId="0" fontId="18" fillId="12" borderId="0" xfId="0" applyFont="1" applyFill="1" applyBorder="1" applyAlignment="1" applyProtection="1">
      <alignment horizontal="right"/>
    </xf>
    <xf numFmtId="0" fontId="12" fillId="8" borderId="51" xfId="0" applyFont="1" applyFill="1" applyBorder="1" applyAlignment="1" applyProtection="1">
      <alignment horizontal="center" wrapText="1"/>
    </xf>
    <xf numFmtId="0" fontId="17" fillId="11" borderId="4" xfId="0" applyFont="1" applyFill="1" applyBorder="1" applyAlignment="1" applyProtection="1">
      <alignment horizontal="left"/>
    </xf>
    <xf numFmtId="0" fontId="17" fillId="11" borderId="13" xfId="0" applyFont="1" applyFill="1" applyBorder="1" applyAlignment="1" applyProtection="1">
      <alignment horizontal="right" wrapText="1"/>
    </xf>
    <xf numFmtId="0" fontId="17" fillId="11" borderId="5" xfId="0" applyFont="1" applyFill="1" applyBorder="1" applyAlignment="1" applyProtection="1">
      <alignment horizontal="right" wrapText="1"/>
    </xf>
    <xf numFmtId="0" fontId="16" fillId="11" borderId="12" xfId="0" applyFont="1" applyFill="1" applyBorder="1" applyProtection="1"/>
    <xf numFmtId="0" fontId="15" fillId="10" borderId="4" xfId="0" applyFont="1" applyFill="1" applyBorder="1" applyAlignment="1" applyProtection="1">
      <alignment horizontal="left"/>
    </xf>
    <xf numFmtId="0" fontId="15" fillId="8" borderId="0" xfId="0" applyFont="1" applyFill="1" applyBorder="1" applyProtection="1"/>
    <xf numFmtId="0" fontId="14" fillId="11" borderId="4" xfId="0" applyFont="1" applyFill="1" applyBorder="1" applyAlignment="1" applyProtection="1">
      <alignment horizontal="left" indent="1"/>
    </xf>
    <xf numFmtId="0" fontId="14" fillId="3" borderId="16" xfId="0" applyFont="1" applyFill="1" applyBorder="1" applyAlignment="1" applyProtection="1">
      <alignment horizontal="left" indent="2"/>
    </xf>
    <xf numFmtId="0" fontId="14" fillId="3" borderId="19" xfId="0" applyFont="1" applyFill="1" applyBorder="1" applyAlignment="1" applyProtection="1">
      <alignment horizontal="left" indent="2"/>
    </xf>
    <xf numFmtId="0" fontId="14" fillId="3" borderId="22" xfId="0" applyFont="1" applyFill="1" applyBorder="1" applyAlignment="1" applyProtection="1">
      <alignment horizontal="left" indent="2"/>
    </xf>
    <xf numFmtId="0" fontId="15" fillId="11" borderId="4" xfId="0" applyFont="1" applyFill="1" applyBorder="1" applyAlignment="1" applyProtection="1"/>
    <xf numFmtId="0" fontId="15" fillId="11" borderId="4" xfId="0" applyFont="1" applyFill="1" applyBorder="1" applyAlignment="1" applyProtection="1">
      <alignment horizontal="left" indent="1"/>
    </xf>
    <xf numFmtId="0" fontId="8" fillId="12" borderId="2" xfId="0" applyFont="1" applyFill="1" applyBorder="1" applyAlignment="1" applyProtection="1">
      <alignment horizontal="left"/>
    </xf>
    <xf numFmtId="0" fontId="8" fillId="12" borderId="3" xfId="0" applyFont="1" applyFill="1" applyBorder="1" applyAlignment="1" applyProtection="1">
      <alignment wrapText="1"/>
    </xf>
    <xf numFmtId="0" fontId="8" fillId="12" borderId="8" xfId="0" applyFont="1" applyFill="1" applyBorder="1" applyAlignment="1" applyProtection="1">
      <alignment horizontal="left"/>
    </xf>
    <xf numFmtId="0" fontId="8" fillId="12" borderId="0" xfId="0" applyFont="1" applyFill="1" applyBorder="1" applyAlignment="1" applyProtection="1">
      <alignment wrapText="1"/>
    </xf>
    <xf numFmtId="0" fontId="8" fillId="12" borderId="8" xfId="0" applyFont="1" applyFill="1" applyBorder="1" applyProtection="1"/>
    <xf numFmtId="0" fontId="18" fillId="12" borderId="51" xfId="0" applyFont="1" applyFill="1" applyBorder="1" applyAlignment="1" applyProtection="1">
      <alignment horizontal="center"/>
    </xf>
    <xf numFmtId="0" fontId="18" fillId="8" borderId="51" xfId="0" applyFont="1" applyFill="1" applyBorder="1" applyAlignment="1" applyProtection="1">
      <alignment horizontal="center"/>
    </xf>
    <xf numFmtId="0" fontId="18" fillId="12" borderId="53" xfId="0" applyFont="1" applyFill="1" applyBorder="1" applyAlignment="1" applyProtection="1">
      <alignment horizontal="center"/>
    </xf>
    <xf numFmtId="0" fontId="8" fillId="12" borderId="6" xfId="0" applyFont="1" applyFill="1" applyBorder="1" applyProtection="1"/>
    <xf numFmtId="0" fontId="8" fillId="12" borderId="7" xfId="0" applyFont="1" applyFill="1" applyBorder="1" applyProtection="1"/>
    <xf numFmtId="0" fontId="13" fillId="12" borderId="54" xfId="0" applyFont="1" applyFill="1" applyBorder="1" applyAlignment="1" applyProtection="1">
      <alignment horizontal="right" wrapText="1"/>
    </xf>
    <xf numFmtId="0" fontId="20" fillId="12" borderId="55" xfId="0" applyFont="1" applyFill="1" applyBorder="1" applyAlignment="1" applyProtection="1">
      <alignment horizontal="right" wrapText="1"/>
    </xf>
    <xf numFmtId="0" fontId="18" fillId="12" borderId="3" xfId="0" applyFont="1" applyFill="1" applyBorder="1" applyAlignment="1" applyProtection="1"/>
    <xf numFmtId="0" fontId="18" fillId="12" borderId="0" xfId="0" applyFont="1" applyFill="1" applyBorder="1" applyAlignment="1" applyProtection="1"/>
    <xf numFmtId="0" fontId="18" fillId="12" borderId="9" xfId="0" applyFont="1" applyFill="1" applyBorder="1" applyAlignment="1" applyProtection="1"/>
    <xf numFmtId="0" fontId="18" fillId="12" borderId="0" xfId="0" applyFont="1" applyFill="1" applyBorder="1" applyAlignment="1" applyProtection="1">
      <alignment horizontal="center"/>
    </xf>
    <xf numFmtId="0" fontId="14" fillId="11" borderId="11" xfId="0" applyFont="1" applyFill="1" applyBorder="1" applyAlignment="1" applyProtection="1">
      <alignment horizontal="right"/>
    </xf>
    <xf numFmtId="0" fontId="17" fillId="15" borderId="6" xfId="0" applyFont="1" applyFill="1" applyBorder="1" applyAlignment="1" applyProtection="1">
      <alignment horizontal="left"/>
    </xf>
    <xf numFmtId="0" fontId="16" fillId="13" borderId="13" xfId="0" applyFont="1" applyFill="1" applyBorder="1" applyAlignment="1" applyProtection="1">
      <alignment horizontal="left" indent="1"/>
    </xf>
    <xf numFmtId="0" fontId="12" fillId="8" borderId="0" xfId="1" applyFont="1" applyFill="1" applyBorder="1" applyAlignment="1" applyProtection="1">
      <alignment vertical="top" wrapText="1"/>
    </xf>
    <xf numFmtId="0" fontId="13" fillId="8" borderId="0" xfId="0" applyFont="1" applyFill="1" applyBorder="1" applyAlignment="1" applyProtection="1">
      <alignment vertical="center" wrapText="1"/>
    </xf>
    <xf numFmtId="0" fontId="16" fillId="0" borderId="0" xfId="0" applyFont="1" applyBorder="1" applyProtection="1"/>
    <xf numFmtId="0" fontId="16" fillId="0" borderId="0" xfId="0" applyFont="1" applyFill="1" applyBorder="1" applyAlignment="1" applyProtection="1"/>
    <xf numFmtId="0" fontId="9" fillId="0" borderId="0" xfId="0" applyFont="1" applyProtection="1"/>
    <xf numFmtId="37" fontId="16" fillId="2" borderId="13" xfId="0" applyNumberFormat="1" applyFont="1" applyFill="1" applyBorder="1" applyAlignment="1" applyProtection="1">
      <alignment horizontal="right"/>
    </xf>
    <xf numFmtId="37" fontId="16" fillId="9" borderId="13" xfId="0" applyNumberFormat="1" applyFont="1" applyFill="1" applyBorder="1" applyAlignment="1" applyProtection="1">
      <alignment horizontal="right"/>
    </xf>
    <xf numFmtId="37" fontId="16" fillId="9" borderId="5" xfId="0" applyNumberFormat="1" applyFont="1" applyFill="1" applyBorder="1" applyAlignment="1" applyProtection="1">
      <alignment horizontal="right"/>
    </xf>
    <xf numFmtId="0" fontId="16" fillId="13" borderId="13" xfId="0" applyFont="1" applyFill="1" applyBorder="1" applyAlignment="1" applyProtection="1">
      <alignment horizontal="left" indent="2"/>
    </xf>
    <xf numFmtId="0" fontId="16" fillId="9" borderId="3" xfId="0" applyFont="1" applyFill="1" applyBorder="1" applyAlignment="1" applyProtection="1">
      <alignment horizontal="left" indent="2"/>
    </xf>
    <xf numFmtId="0" fontId="16" fillId="9" borderId="3" xfId="0" applyFont="1" applyFill="1" applyBorder="1" applyProtection="1"/>
    <xf numFmtId="0" fontId="14" fillId="9" borderId="2" xfId="0" applyFont="1" applyFill="1" applyBorder="1" applyAlignment="1" applyProtection="1">
      <alignment horizontal="right"/>
    </xf>
    <xf numFmtId="0" fontId="16" fillId="9" borderId="14" xfId="0" applyFont="1" applyFill="1" applyBorder="1" applyProtection="1"/>
    <xf numFmtId="0" fontId="14" fillId="0" borderId="0" xfId="0" applyFont="1" applyFill="1" applyBorder="1" applyAlignment="1" applyProtection="1">
      <alignment horizontal="right"/>
    </xf>
    <xf numFmtId="0" fontId="16" fillId="0" borderId="0" xfId="0" applyFont="1" applyFill="1" applyBorder="1" applyAlignment="1" applyProtection="1">
      <alignment horizontal="left" indent="2"/>
    </xf>
    <xf numFmtId="0" fontId="14" fillId="11" borderId="12" xfId="0" applyFont="1" applyFill="1" applyBorder="1" applyAlignment="1" applyProtection="1">
      <alignment horizontal="right" vertical="top"/>
    </xf>
    <xf numFmtId="0" fontId="14" fillId="0" borderId="0" xfId="0" applyFont="1" applyFill="1" applyBorder="1" applyProtection="1"/>
    <xf numFmtId="0" fontId="15" fillId="8" borderId="8" xfId="0" applyFont="1" applyFill="1" applyBorder="1" applyProtection="1"/>
    <xf numFmtId="0" fontId="2" fillId="8" borderId="2" xfId="0" applyFont="1" applyFill="1" applyBorder="1" applyAlignment="1" applyProtection="1">
      <alignment vertical="top"/>
    </xf>
    <xf numFmtId="0" fontId="12" fillId="8" borderId="53" xfId="0" applyFont="1" applyFill="1" applyBorder="1" applyAlignment="1" applyProtection="1">
      <alignment horizontal="center" wrapText="1"/>
    </xf>
    <xf numFmtId="0" fontId="13" fillId="8" borderId="52" xfId="0" applyFont="1" applyFill="1" applyBorder="1" applyAlignment="1" applyProtection="1">
      <alignment horizontal="right" wrapText="1"/>
    </xf>
    <xf numFmtId="0" fontId="13" fillId="8" borderId="63" xfId="0" applyFont="1" applyFill="1" applyBorder="1" applyAlignment="1" applyProtection="1">
      <alignment horizontal="right" wrapText="1"/>
    </xf>
    <xf numFmtId="0" fontId="13" fillId="8" borderId="54" xfId="0" applyFont="1" applyFill="1" applyBorder="1" applyAlignment="1" applyProtection="1">
      <alignment horizontal="right" wrapText="1"/>
    </xf>
    <xf numFmtId="0" fontId="13" fillId="8" borderId="55" xfId="0" applyFont="1" applyFill="1" applyBorder="1" applyAlignment="1" applyProtection="1">
      <alignment horizontal="right" wrapText="1"/>
    </xf>
    <xf numFmtId="0" fontId="20" fillId="12" borderId="51" xfId="0" applyFont="1" applyFill="1" applyBorder="1" applyAlignment="1" applyProtection="1">
      <alignment horizontal="center" wrapText="1"/>
    </xf>
    <xf numFmtId="0" fontId="20" fillId="8" borderId="51" xfId="0" applyFont="1" applyFill="1" applyBorder="1" applyAlignment="1" applyProtection="1">
      <alignment horizontal="center" wrapText="1"/>
    </xf>
    <xf numFmtId="0" fontId="16" fillId="6" borderId="4" xfId="0" applyFont="1" applyFill="1" applyBorder="1" applyAlignment="1" applyProtection="1">
      <alignment horizontal="left" wrapText="1"/>
    </xf>
    <xf numFmtId="0" fontId="17" fillId="10" borderId="4" xfId="0" applyFont="1" applyFill="1" applyBorder="1" applyAlignment="1" applyProtection="1">
      <alignment horizontal="left"/>
    </xf>
    <xf numFmtId="0" fontId="22" fillId="0" borderId="0" xfId="0" applyFont="1" applyAlignment="1" applyProtection="1">
      <alignment horizontal="left" vertical="top"/>
    </xf>
    <xf numFmtId="0" fontId="14" fillId="10" borderId="12" xfId="0" applyNumberFormat="1" applyFont="1" applyFill="1" applyBorder="1" applyAlignment="1" applyProtection="1">
      <alignment horizontal="right"/>
    </xf>
    <xf numFmtId="0" fontId="14" fillId="0" borderId="15" xfId="0" applyNumberFormat="1" applyFont="1" applyFill="1" applyBorder="1" applyAlignment="1" applyProtection="1">
      <alignment horizontal="right"/>
    </xf>
    <xf numFmtId="0" fontId="16" fillId="0" borderId="16" xfId="0" applyFont="1" applyFill="1" applyBorder="1" applyAlignment="1" applyProtection="1">
      <alignment horizontal="left" indent="1"/>
    </xf>
    <xf numFmtId="0" fontId="16" fillId="0" borderId="19" xfId="0" applyFont="1" applyFill="1" applyBorder="1" applyAlignment="1" applyProtection="1">
      <alignment horizontal="left" indent="1"/>
    </xf>
    <xf numFmtId="0" fontId="14" fillId="0" borderId="18" xfId="0" applyNumberFormat="1" applyFont="1" applyFill="1" applyBorder="1" applyAlignment="1" applyProtection="1">
      <alignment horizontal="right"/>
    </xf>
    <xf numFmtId="0" fontId="14" fillId="0" borderId="21" xfId="0" applyNumberFormat="1" applyFont="1" applyFill="1" applyBorder="1" applyAlignment="1" applyProtection="1">
      <alignment horizontal="right"/>
    </xf>
    <xf numFmtId="0" fontId="16" fillId="0" borderId="22" xfId="0" applyFont="1" applyFill="1" applyBorder="1" applyAlignment="1" applyProtection="1">
      <alignment horizontal="left" indent="1"/>
    </xf>
    <xf numFmtId="0" fontId="16" fillId="6" borderId="16" xfId="0" applyFont="1" applyFill="1" applyBorder="1" applyAlignment="1" applyProtection="1">
      <alignment horizontal="left" indent="2"/>
    </xf>
    <xf numFmtId="0" fontId="16" fillId="6" borderId="22" xfId="0" applyFont="1" applyFill="1" applyBorder="1" applyAlignment="1" applyProtection="1">
      <alignment horizontal="left" indent="2"/>
    </xf>
    <xf numFmtId="0" fontId="16" fillId="6" borderId="16" xfId="0" applyFont="1" applyFill="1" applyBorder="1" applyAlignment="1" applyProtection="1">
      <alignment horizontal="left" indent="1"/>
    </xf>
    <xf numFmtId="0" fontId="16" fillId="6" borderId="22" xfId="0" applyFont="1" applyFill="1" applyBorder="1" applyAlignment="1" applyProtection="1">
      <alignment horizontal="left" indent="1"/>
    </xf>
    <xf numFmtId="0" fontId="16" fillId="6" borderId="19" xfId="0" applyFont="1" applyFill="1" applyBorder="1" applyAlignment="1" applyProtection="1">
      <alignment horizontal="left" indent="1"/>
    </xf>
    <xf numFmtId="0" fontId="12" fillId="8" borderId="51" xfId="0" applyFont="1" applyFill="1" applyBorder="1" applyAlignment="1" applyProtection="1">
      <alignment horizontal="center"/>
    </xf>
    <xf numFmtId="0" fontId="23" fillId="8" borderId="51" xfId="0" applyFont="1" applyFill="1" applyBorder="1" applyAlignment="1" applyProtection="1">
      <alignment horizontal="center"/>
    </xf>
    <xf numFmtId="0" fontId="12" fillId="8" borderId="53" xfId="0" applyFont="1" applyFill="1" applyBorder="1" applyAlignment="1" applyProtection="1">
      <alignment horizontal="center"/>
    </xf>
    <xf numFmtId="0" fontId="2" fillId="8" borderId="8" xfId="1" applyFont="1" applyFill="1" applyBorder="1" applyAlignment="1" applyProtection="1">
      <alignment vertical="top"/>
    </xf>
    <xf numFmtId="0" fontId="14" fillId="0" borderId="0" xfId="0" applyFont="1"/>
    <xf numFmtId="0" fontId="13" fillId="8" borderId="3" xfId="0" applyFont="1" applyFill="1" applyBorder="1" applyAlignment="1" applyProtection="1">
      <alignment vertical="top"/>
    </xf>
    <xf numFmtId="0" fontId="16" fillId="0" borderId="64" xfId="0" applyFont="1" applyFill="1" applyBorder="1" applyAlignment="1" applyProtection="1">
      <alignment horizontal="right"/>
    </xf>
    <xf numFmtId="0" fontId="16" fillId="4" borderId="4" xfId="2" applyFont="1" applyFill="1" applyBorder="1" applyAlignment="1" applyProtection="1">
      <alignment horizontal="left" indent="1"/>
    </xf>
    <xf numFmtId="0" fontId="16" fillId="4" borderId="16" xfId="2" applyFont="1" applyFill="1" applyBorder="1" applyAlignment="1" applyProtection="1">
      <alignment horizontal="left" indent="1"/>
    </xf>
    <xf numFmtId="0" fontId="16" fillId="4" borderId="22" xfId="2" applyFont="1" applyFill="1" applyBorder="1" applyAlignment="1" applyProtection="1">
      <alignment horizontal="left" indent="1"/>
    </xf>
    <xf numFmtId="0" fontId="14" fillId="3" borderId="16" xfId="0" applyFont="1" applyFill="1" applyBorder="1" applyAlignment="1" applyProtection="1">
      <alignment horizontal="left" indent="1"/>
    </xf>
    <xf numFmtId="0" fontId="14" fillId="3" borderId="19" xfId="0" applyFont="1" applyFill="1" applyBorder="1" applyAlignment="1" applyProtection="1">
      <alignment horizontal="left" indent="1"/>
    </xf>
    <xf numFmtId="0" fontId="14" fillId="3" borderId="22" xfId="0" applyFont="1" applyFill="1" applyBorder="1" applyAlignment="1" applyProtection="1">
      <alignment horizontal="left" indent="1"/>
    </xf>
    <xf numFmtId="0" fontId="16" fillId="3" borderId="19" xfId="2" applyFont="1" applyFill="1" applyBorder="1" applyAlignment="1" applyProtection="1">
      <alignment horizontal="left" indent="1"/>
    </xf>
    <xf numFmtId="0" fontId="16" fillId="3" borderId="16" xfId="2" applyFont="1" applyFill="1" applyBorder="1" applyAlignment="1" applyProtection="1">
      <alignment horizontal="left" indent="1"/>
    </xf>
    <xf numFmtId="0" fontId="16" fillId="3" borderId="22" xfId="2" applyFont="1" applyFill="1" applyBorder="1" applyAlignment="1" applyProtection="1">
      <alignment horizontal="left" indent="1"/>
    </xf>
    <xf numFmtId="0" fontId="16" fillId="6" borderId="23" xfId="0" applyFont="1" applyFill="1" applyBorder="1" applyAlignment="1" applyProtection="1">
      <alignment horizontal="left" indent="1"/>
    </xf>
    <xf numFmtId="0" fontId="16" fillId="6" borderId="17" xfId="0" applyFont="1" applyFill="1" applyBorder="1" applyAlignment="1" applyProtection="1">
      <alignment horizontal="left" indent="2"/>
    </xf>
    <xf numFmtId="0" fontId="16" fillId="6" borderId="20" xfId="0" applyFont="1" applyFill="1" applyBorder="1" applyAlignment="1" applyProtection="1">
      <alignment horizontal="left" indent="2"/>
    </xf>
    <xf numFmtId="0" fontId="16" fillId="6" borderId="23" xfId="0" applyFont="1" applyFill="1" applyBorder="1" applyAlignment="1" applyProtection="1">
      <alignment horizontal="left" indent="2"/>
    </xf>
    <xf numFmtId="0" fontId="14" fillId="3" borderId="17" xfId="0" applyFont="1" applyFill="1" applyBorder="1" applyAlignment="1" applyProtection="1">
      <alignment horizontal="left" indent="2"/>
    </xf>
    <xf numFmtId="0" fontId="14" fillId="3" borderId="23" xfId="0" applyFont="1" applyFill="1" applyBorder="1" applyAlignment="1" applyProtection="1">
      <alignment horizontal="left" indent="2"/>
    </xf>
    <xf numFmtId="0" fontId="14" fillId="0" borderId="68" xfId="0" applyFont="1" applyFill="1" applyBorder="1" applyAlignment="1" applyProtection="1">
      <alignment horizontal="right"/>
    </xf>
    <xf numFmtId="0" fontId="16" fillId="6" borderId="72" xfId="0" applyFont="1" applyFill="1" applyBorder="1" applyAlignment="1" applyProtection="1">
      <alignment horizontal="left"/>
    </xf>
    <xf numFmtId="0" fontId="16" fillId="6" borderId="19" xfId="0" applyFont="1" applyFill="1" applyBorder="1" applyAlignment="1" applyProtection="1">
      <alignment horizontal="left"/>
    </xf>
    <xf numFmtId="0" fontId="16" fillId="6" borderId="22" xfId="0" applyFont="1" applyFill="1" applyBorder="1" applyAlignment="1" applyProtection="1">
      <alignment horizontal="left"/>
    </xf>
    <xf numFmtId="0" fontId="16" fillId="6" borderId="16" xfId="0" applyFont="1" applyFill="1" applyBorder="1" applyAlignment="1" applyProtection="1">
      <alignment horizontal="left"/>
    </xf>
    <xf numFmtId="164" fontId="16" fillId="3" borderId="30" xfId="0" applyNumberFormat="1" applyFont="1" applyFill="1" applyBorder="1" applyAlignment="1" applyProtection="1">
      <alignment horizontal="right"/>
      <protection locked="0"/>
    </xf>
    <xf numFmtId="164" fontId="16" fillId="3" borderId="31" xfId="0" applyNumberFormat="1" applyFont="1" applyFill="1" applyBorder="1" applyAlignment="1" applyProtection="1">
      <alignment horizontal="right"/>
      <protection locked="0"/>
    </xf>
    <xf numFmtId="164" fontId="16" fillId="3" borderId="34" xfId="0" applyNumberFormat="1" applyFont="1" applyFill="1" applyBorder="1" applyAlignment="1" applyProtection="1">
      <alignment horizontal="right"/>
      <protection locked="0"/>
    </xf>
    <xf numFmtId="164" fontId="16" fillId="3" borderId="35"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xf>
    <xf numFmtId="0" fontId="12" fillId="8" borderId="0" xfId="1" applyFont="1" applyFill="1" applyBorder="1" applyAlignment="1" applyProtection="1">
      <alignment horizontal="left" vertical="top"/>
    </xf>
    <xf numFmtId="0" fontId="12" fillId="8" borderId="45" xfId="0" applyFont="1" applyFill="1" applyBorder="1" applyAlignment="1" applyProtection="1">
      <alignment wrapText="1"/>
    </xf>
    <xf numFmtId="0" fontId="12" fillId="8" borderId="46" xfId="0" applyFont="1" applyFill="1" applyBorder="1" applyAlignment="1" applyProtection="1">
      <alignment wrapText="1"/>
    </xf>
    <xf numFmtId="0" fontId="14" fillId="0" borderId="15" xfId="0" applyFont="1" applyFill="1" applyBorder="1" applyAlignment="1" applyProtection="1">
      <alignment horizontal="right" vertical="top"/>
    </xf>
    <xf numFmtId="0" fontId="14" fillId="0" borderId="18" xfId="0" applyFont="1" applyFill="1" applyBorder="1" applyAlignment="1" applyProtection="1">
      <alignment horizontal="right" vertical="top"/>
    </xf>
    <xf numFmtId="0" fontId="14" fillId="0" borderId="21" xfId="0" applyFont="1" applyFill="1" applyBorder="1" applyAlignment="1" applyProtection="1">
      <alignment horizontal="right" vertical="top"/>
    </xf>
    <xf numFmtId="0" fontId="14" fillId="3" borderId="4" xfId="0" applyFont="1" applyFill="1" applyBorder="1" applyAlignment="1" applyProtection="1">
      <alignment horizontal="left" vertical="top"/>
    </xf>
    <xf numFmtId="0" fontId="14" fillId="9" borderId="4" xfId="0" applyFont="1" applyFill="1" applyBorder="1" applyAlignment="1" applyProtection="1">
      <alignment horizontal="right" vertical="top"/>
    </xf>
    <xf numFmtId="0" fontId="14" fillId="9" borderId="13" xfId="0" applyFont="1" applyFill="1" applyBorder="1" applyAlignment="1" applyProtection="1">
      <alignment vertical="top"/>
    </xf>
    <xf numFmtId="0" fontId="14" fillId="3" borderId="15" xfId="0" applyFont="1" applyFill="1" applyBorder="1" applyAlignment="1" applyProtection="1">
      <alignment vertical="top" wrapText="1"/>
    </xf>
    <xf numFmtId="0" fontId="14" fillId="3" borderId="18" xfId="0" applyFont="1" applyFill="1" applyBorder="1" applyAlignment="1" applyProtection="1">
      <alignment vertical="top" wrapText="1"/>
    </xf>
    <xf numFmtId="0" fontId="14" fillId="3" borderId="21" xfId="0" applyFont="1" applyFill="1" applyBorder="1" applyAlignment="1" applyProtection="1">
      <alignment vertical="top" wrapText="1"/>
    </xf>
    <xf numFmtId="0" fontId="14" fillId="3" borderId="4" xfId="0" applyFont="1" applyFill="1" applyBorder="1" applyAlignment="1" applyProtection="1">
      <alignment horizontal="left" vertical="top" wrapText="1"/>
    </xf>
    <xf numFmtId="0" fontId="3" fillId="7" borderId="0" xfId="0" applyFont="1" applyFill="1" applyBorder="1" applyProtection="1"/>
    <xf numFmtId="0" fontId="3" fillId="7" borderId="8" xfId="0" applyFont="1" applyFill="1" applyBorder="1" applyAlignment="1" applyProtection="1">
      <alignment horizontal="right"/>
    </xf>
    <xf numFmtId="0" fontId="16" fillId="0" borderId="16" xfId="0" applyFont="1" applyFill="1" applyBorder="1" applyAlignment="1" applyProtection="1">
      <alignment horizontal="right" vertical="top"/>
    </xf>
    <xf numFmtId="0" fontId="14" fillId="0" borderId="19" xfId="0" applyFont="1" applyBorder="1" applyAlignment="1" applyProtection="1">
      <alignment horizontal="right" vertical="top"/>
    </xf>
    <xf numFmtId="0" fontId="14" fillId="0" borderId="22" xfId="0" applyFont="1" applyBorder="1" applyAlignment="1" applyProtection="1">
      <alignment horizontal="right" vertical="top"/>
    </xf>
    <xf numFmtId="0" fontId="14" fillId="10" borderId="21" xfId="0" applyFont="1" applyFill="1" applyBorder="1" applyAlignment="1" applyProtection="1">
      <alignment horizontal="right"/>
    </xf>
    <xf numFmtId="0" fontId="17" fillId="14" borderId="22" xfId="0" applyFont="1" applyFill="1" applyBorder="1" applyAlignment="1" applyProtection="1">
      <alignment horizontal="left"/>
    </xf>
    <xf numFmtId="0" fontId="18" fillId="12" borderId="0" xfId="0" applyFont="1" applyFill="1" applyBorder="1" applyAlignment="1" applyProtection="1">
      <alignment horizontal="right" vertical="top"/>
    </xf>
    <xf numFmtId="0" fontId="8" fillId="12" borderId="8" xfId="0" applyFont="1" applyFill="1" applyBorder="1" applyAlignment="1" applyProtection="1">
      <alignment horizontal="left" vertical="center"/>
    </xf>
    <xf numFmtId="14" fontId="12" fillId="8" borderId="81" xfId="0" applyNumberFormat="1" applyFont="1" applyFill="1" applyBorder="1" applyAlignment="1" applyProtection="1">
      <alignment horizontal="right" wrapText="1"/>
    </xf>
    <xf numFmtId="14" fontId="12" fillId="8" borderId="82" xfId="0" applyNumberFormat="1" applyFont="1" applyFill="1" applyBorder="1" applyAlignment="1" applyProtection="1">
      <alignment horizontal="right" wrapText="1"/>
    </xf>
    <xf numFmtId="14" fontId="12" fillId="8" borderId="83" xfId="0" applyNumberFormat="1" applyFont="1" applyFill="1" applyBorder="1" applyAlignment="1" applyProtection="1">
      <alignment horizontal="right" wrapText="1"/>
    </xf>
    <xf numFmtId="14" fontId="12" fillId="8" borderId="84" xfId="0" applyNumberFormat="1" applyFont="1" applyFill="1" applyBorder="1" applyAlignment="1" applyProtection="1">
      <alignment horizontal="right" wrapText="1"/>
    </xf>
    <xf numFmtId="0" fontId="8" fillId="12" borderId="6" xfId="0" applyFont="1" applyFill="1" applyBorder="1" applyAlignment="1" applyProtection="1">
      <alignment vertical="center" wrapText="1"/>
    </xf>
    <xf numFmtId="0" fontId="8" fillId="12" borderId="80" xfId="0" applyFont="1" applyFill="1" applyBorder="1" applyAlignment="1" applyProtection="1">
      <alignment vertical="center" wrapText="1"/>
    </xf>
    <xf numFmtId="0" fontId="12" fillId="8" borderId="89" xfId="0" applyFont="1" applyFill="1" applyBorder="1" applyAlignment="1" applyProtection="1">
      <alignment horizontal="center" vertical="center" wrapText="1"/>
    </xf>
    <xf numFmtId="0" fontId="13" fillId="8" borderId="3" xfId="0" applyFont="1" applyFill="1" applyBorder="1" applyProtection="1"/>
    <xf numFmtId="0" fontId="2" fillId="8" borderId="2" xfId="0" applyFont="1" applyFill="1" applyBorder="1" applyAlignment="1" applyProtection="1">
      <alignment vertical="center"/>
    </xf>
    <xf numFmtId="0" fontId="12" fillId="8" borderId="54" xfId="0" applyFont="1" applyFill="1" applyBorder="1" applyAlignment="1" applyProtection="1">
      <alignment vertical="top" wrapText="1"/>
    </xf>
    <xf numFmtId="0" fontId="12" fillId="8" borderId="52" xfId="0" applyFont="1" applyFill="1" applyBorder="1" applyAlignment="1" applyProtection="1">
      <alignment wrapText="1"/>
    </xf>
    <xf numFmtId="0" fontId="18" fillId="12" borderId="8" xfId="0" applyFont="1" applyFill="1" applyBorder="1" applyAlignment="1" applyProtection="1">
      <alignment vertical="center" wrapText="1"/>
    </xf>
    <xf numFmtId="0" fontId="18" fillId="12" borderId="0" xfId="0" applyFont="1" applyFill="1" applyBorder="1" applyAlignment="1" applyProtection="1">
      <alignment vertical="center" wrapText="1"/>
    </xf>
    <xf numFmtId="0" fontId="18" fillId="12" borderId="0" xfId="0" applyFont="1" applyFill="1" applyBorder="1" applyAlignment="1" applyProtection="1">
      <alignment horizontal="right" vertical="top" wrapText="1"/>
    </xf>
    <xf numFmtId="0" fontId="12" fillId="8" borderId="51" xfId="0" applyFont="1" applyFill="1" applyBorder="1" applyAlignment="1" applyProtection="1">
      <alignment horizontal="center" vertical="top" wrapText="1"/>
    </xf>
    <xf numFmtId="0" fontId="12" fillId="8" borderId="81" xfId="0" applyFont="1" applyFill="1" applyBorder="1" applyAlignment="1" applyProtection="1">
      <alignment horizontal="right" wrapText="1"/>
    </xf>
    <xf numFmtId="0" fontId="12" fillId="8" borderId="82" xfId="0" applyFont="1" applyFill="1" applyBorder="1" applyAlignment="1" applyProtection="1">
      <alignment horizontal="right" wrapText="1"/>
    </xf>
    <xf numFmtId="0" fontId="12" fillId="8" borderId="83" xfId="0" applyFont="1" applyFill="1" applyBorder="1" applyAlignment="1" applyProtection="1">
      <alignment horizontal="right" wrapText="1"/>
    </xf>
    <xf numFmtId="0" fontId="12" fillId="8" borderId="84" xfId="0" applyFont="1" applyFill="1" applyBorder="1" applyAlignment="1" applyProtection="1">
      <alignment horizontal="right" wrapText="1"/>
    </xf>
    <xf numFmtId="0" fontId="12" fillId="8" borderId="61" xfId="0" applyFont="1" applyFill="1" applyBorder="1" applyAlignment="1" applyProtection="1">
      <alignment horizontal="right" vertical="center" wrapText="1"/>
    </xf>
    <xf numFmtId="0" fontId="12" fillId="8" borderId="53" xfId="0" applyFont="1" applyFill="1" applyBorder="1" applyAlignment="1" applyProtection="1">
      <alignment horizontal="right" vertical="center" wrapText="1"/>
    </xf>
    <xf numFmtId="0" fontId="2" fillId="8" borderId="8" xfId="0" applyFont="1" applyFill="1" applyBorder="1" applyAlignment="1" applyProtection="1">
      <alignment vertical="top"/>
    </xf>
    <xf numFmtId="49" fontId="14" fillId="0" borderId="0" xfId="0" applyNumberFormat="1" applyFont="1" applyAlignment="1" applyProtection="1">
      <alignment horizontal="center" vertical="center"/>
    </xf>
    <xf numFmtId="49" fontId="14" fillId="0" borderId="0" xfId="0" applyNumberFormat="1" applyFont="1" applyFill="1" applyBorder="1" applyAlignment="1" applyProtection="1">
      <alignment horizontal="center" vertical="center"/>
    </xf>
    <xf numFmtId="0" fontId="14" fillId="0" borderId="0" xfId="0" applyFont="1" applyAlignment="1" applyProtection="1">
      <alignment horizontal="right"/>
    </xf>
    <xf numFmtId="49"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right"/>
    </xf>
    <xf numFmtId="0" fontId="17" fillId="0" borderId="0" xfId="0" applyFont="1" applyFill="1" applyBorder="1" applyAlignment="1" applyProtection="1">
      <alignment horizontal="left"/>
    </xf>
    <xf numFmtId="37" fontId="16" fillId="0" borderId="0" xfId="0" applyNumberFormat="1" applyFont="1" applyFill="1" applyBorder="1" applyAlignment="1" applyProtection="1">
      <alignment horizontal="right"/>
    </xf>
    <xf numFmtId="0" fontId="14" fillId="3" borderId="0" xfId="0" applyFont="1" applyFill="1" applyBorder="1" applyAlignment="1" applyProtection="1">
      <alignment horizontal="left" indent="2"/>
    </xf>
    <xf numFmtId="0" fontId="3" fillId="7" borderId="0" xfId="0" applyNumberFormat="1" applyFont="1" applyFill="1" applyBorder="1" applyAlignment="1" applyProtection="1">
      <alignment horizontal="right"/>
    </xf>
    <xf numFmtId="0" fontId="3" fillId="7" borderId="0" xfId="0" applyFont="1" applyFill="1" applyBorder="1" applyAlignment="1" applyProtection="1">
      <alignment horizontal="right"/>
    </xf>
    <xf numFmtId="0" fontId="3" fillId="7" borderId="9" xfId="0" applyFont="1" applyFill="1" applyBorder="1" applyAlignment="1" applyProtection="1">
      <alignment horizontal="right"/>
    </xf>
    <xf numFmtId="0" fontId="24" fillId="7" borderId="37" xfId="0" applyFont="1" applyFill="1" applyBorder="1" applyAlignment="1" applyProtection="1">
      <alignment horizontal="right"/>
    </xf>
    <xf numFmtId="0" fontId="24" fillId="7" borderId="31" xfId="0" applyFont="1" applyFill="1" applyBorder="1" applyAlignment="1" applyProtection="1">
      <alignment horizontal="right"/>
    </xf>
    <xf numFmtId="0" fontId="24" fillId="7" borderId="39" xfId="0" applyFont="1" applyFill="1" applyBorder="1" applyAlignment="1" applyProtection="1">
      <alignment horizontal="right"/>
    </xf>
    <xf numFmtId="0" fontId="24" fillId="7" borderId="35" xfId="0" applyFont="1" applyFill="1" applyBorder="1" applyAlignment="1" applyProtection="1">
      <alignment horizontal="right"/>
    </xf>
    <xf numFmtId="0" fontId="24" fillId="7" borderId="30" xfId="3" applyNumberFormat="1" applyFont="1" applyFill="1" applyBorder="1" applyAlignment="1" applyProtection="1">
      <alignment horizontal="right"/>
    </xf>
    <xf numFmtId="0" fontId="24" fillId="7" borderId="31" xfId="3" applyNumberFormat="1" applyFont="1" applyFill="1" applyBorder="1" applyAlignment="1" applyProtection="1">
      <alignment horizontal="right"/>
    </xf>
    <xf numFmtId="0" fontId="24" fillId="7" borderId="34" xfId="3" applyNumberFormat="1" applyFont="1" applyFill="1" applyBorder="1" applyAlignment="1" applyProtection="1">
      <alignment horizontal="right"/>
    </xf>
    <xf numFmtId="0" fontId="24" fillId="7" borderId="35" xfId="3" applyNumberFormat="1" applyFont="1" applyFill="1" applyBorder="1" applyAlignment="1" applyProtection="1">
      <alignment horizontal="right"/>
    </xf>
    <xf numFmtId="0" fontId="14" fillId="0" borderId="0" xfId="0" applyFont="1" applyFill="1" applyProtection="1"/>
    <xf numFmtId="0" fontId="14" fillId="0" borderId="0" xfId="0" applyFont="1" applyFill="1"/>
    <xf numFmtId="0" fontId="14" fillId="0" borderId="0" xfId="0" applyFont="1" applyAlignment="1" applyProtection="1">
      <alignment horizontal="left"/>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right" wrapText="1"/>
    </xf>
    <xf numFmtId="14" fontId="12" fillId="0" borderId="0" xfId="0" applyNumberFormat="1" applyFont="1" applyFill="1" applyBorder="1" applyAlignment="1" applyProtection="1">
      <alignment horizontal="right" wrapText="1"/>
    </xf>
    <xf numFmtId="1" fontId="16" fillId="0" borderId="0" xfId="0" applyNumberFormat="1" applyFont="1" applyFill="1" applyBorder="1" applyAlignment="1" applyProtection="1">
      <alignment horizontal="right"/>
    </xf>
    <xf numFmtId="0" fontId="14" fillId="3" borderId="19" xfId="0" applyFont="1" applyFill="1" applyBorder="1" applyAlignment="1" applyProtection="1">
      <alignment horizontal="left" vertical="top" indent="1"/>
    </xf>
    <xf numFmtId="0" fontId="14" fillId="0" borderId="0" xfId="0" applyFont="1" applyBorder="1" applyProtection="1"/>
    <xf numFmtId="0" fontId="0" fillId="0" borderId="0" xfId="0" applyFill="1" applyBorder="1" applyProtection="1"/>
    <xf numFmtId="0" fontId="13" fillId="0" borderId="0" xfId="0" applyFont="1" applyAlignment="1" applyProtection="1">
      <alignment horizontal="left" vertical="top"/>
    </xf>
    <xf numFmtId="37" fontId="16" fillId="0" borderId="5" xfId="0" applyNumberFormat="1" applyFont="1" applyFill="1" applyBorder="1" applyAlignment="1" applyProtection="1">
      <alignment horizontal="left" wrapText="1"/>
      <protection locked="0"/>
    </xf>
    <xf numFmtId="0" fontId="14" fillId="17" borderId="12" xfId="0" applyFont="1" applyFill="1" applyBorder="1" applyAlignment="1" applyProtection="1">
      <alignment horizontal="right"/>
    </xf>
    <xf numFmtId="0" fontId="14" fillId="17" borderId="4" xfId="0" applyFont="1" applyFill="1" applyBorder="1" applyProtection="1"/>
    <xf numFmtId="0" fontId="14" fillId="10" borderId="12" xfId="0" applyFont="1" applyFill="1" applyBorder="1" applyAlignment="1" applyProtection="1">
      <alignment horizontal="right" vertical="top"/>
    </xf>
    <xf numFmtId="0" fontId="14" fillId="0" borderId="0" xfId="0" applyFont="1" applyAlignment="1" applyProtection="1"/>
    <xf numFmtId="0" fontId="14" fillId="0" borderId="4" xfId="0" applyFont="1" applyFill="1" applyBorder="1" applyProtection="1"/>
    <xf numFmtId="0" fontId="15" fillId="11" borderId="4" xfId="0" applyFont="1" applyFill="1" applyBorder="1" applyAlignment="1" applyProtection="1">
      <alignment vertical="top"/>
    </xf>
    <xf numFmtId="3" fontId="14" fillId="10" borderId="32" xfId="0" applyNumberFormat="1" applyFont="1" applyFill="1" applyBorder="1" applyAlignment="1" applyProtection="1">
      <alignment horizontal="right"/>
    </xf>
    <xf numFmtId="3" fontId="14" fillId="10" borderId="33" xfId="0" applyNumberFormat="1" applyFont="1" applyFill="1" applyBorder="1" applyAlignment="1" applyProtection="1">
      <alignment horizontal="right"/>
    </xf>
    <xf numFmtId="3" fontId="14" fillId="10" borderId="38" xfId="0" applyNumberFormat="1" applyFont="1" applyFill="1" applyBorder="1" applyAlignment="1" applyProtection="1">
      <alignment horizontal="right"/>
    </xf>
    <xf numFmtId="3" fontId="14" fillId="9" borderId="13" xfId="3" applyNumberFormat="1" applyFont="1" applyFill="1" applyBorder="1" applyAlignment="1" applyProtection="1">
      <alignment horizontal="right"/>
    </xf>
    <xf numFmtId="3" fontId="14" fillId="9" borderId="13" xfId="0" applyNumberFormat="1" applyFont="1" applyFill="1" applyBorder="1" applyAlignment="1" applyProtection="1">
      <alignment horizontal="right"/>
    </xf>
    <xf numFmtId="3" fontId="14" fillId="9" borderId="5" xfId="0" applyNumberFormat="1" applyFont="1" applyFill="1" applyBorder="1" applyAlignment="1" applyProtection="1">
      <alignment horizontal="right"/>
    </xf>
    <xf numFmtId="3" fontId="16" fillId="3" borderId="34" xfId="0" applyNumberFormat="1" applyFont="1" applyFill="1" applyBorder="1" applyAlignment="1" applyProtection="1">
      <alignment horizontal="right"/>
      <protection locked="0"/>
    </xf>
    <xf numFmtId="3" fontId="14" fillId="9" borderId="13" xfId="0" applyNumberFormat="1" applyFont="1" applyFill="1" applyBorder="1" applyAlignment="1" applyProtection="1">
      <alignment horizontal="right" wrapText="1"/>
    </xf>
    <xf numFmtId="3" fontId="14" fillId="9" borderId="5" xfId="0" applyNumberFormat="1" applyFont="1" applyFill="1" applyBorder="1" applyAlignment="1" applyProtection="1">
      <alignment horizontal="right" wrapText="1"/>
    </xf>
    <xf numFmtId="3" fontId="15" fillId="10" borderId="28" xfId="3" applyNumberFormat="1" applyFont="1" applyFill="1" applyBorder="1" applyAlignment="1" applyProtection="1">
      <alignment horizontal="right"/>
    </xf>
    <xf numFmtId="3" fontId="15" fillId="10" borderId="29" xfId="3" applyNumberFormat="1" applyFont="1" applyFill="1" applyBorder="1" applyAlignment="1" applyProtection="1">
      <alignment horizontal="right"/>
    </xf>
    <xf numFmtId="3" fontId="15" fillId="10" borderId="28" xfId="0" applyNumberFormat="1" applyFont="1" applyFill="1" applyBorder="1" applyAlignment="1" applyProtection="1">
      <alignment horizontal="right"/>
    </xf>
    <xf numFmtId="3" fontId="15" fillId="10" borderId="36" xfId="0" applyNumberFormat="1" applyFont="1" applyFill="1" applyBorder="1" applyAlignment="1" applyProtection="1">
      <alignment horizontal="right"/>
    </xf>
    <xf numFmtId="3" fontId="15" fillId="10" borderId="29" xfId="0" applyNumberFormat="1" applyFont="1" applyFill="1" applyBorder="1" applyAlignment="1" applyProtection="1">
      <alignment horizontal="right"/>
    </xf>
    <xf numFmtId="3" fontId="14" fillId="10" borderId="29" xfId="3"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36"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28" xfId="3" applyNumberFormat="1" applyFont="1" applyFill="1" applyBorder="1" applyAlignment="1" applyProtection="1">
      <alignment horizontal="right"/>
    </xf>
    <xf numFmtId="3" fontId="17" fillId="15" borderId="13" xfId="0" applyNumberFormat="1" applyFont="1" applyFill="1" applyBorder="1" applyAlignment="1" applyProtection="1">
      <alignment horizontal="right"/>
    </xf>
    <xf numFmtId="3" fontId="17" fillId="15" borderId="5" xfId="0" applyNumberFormat="1" applyFont="1" applyFill="1" applyBorder="1" applyAlignment="1" applyProtection="1">
      <alignment horizontal="right"/>
    </xf>
    <xf numFmtId="3" fontId="17" fillId="11" borderId="13" xfId="0" applyNumberFormat="1" applyFont="1" applyFill="1" applyBorder="1" applyAlignment="1" applyProtection="1">
      <alignment horizontal="right"/>
    </xf>
    <xf numFmtId="3" fontId="17" fillId="11" borderId="5" xfId="0" applyNumberFormat="1" applyFont="1" applyFill="1" applyBorder="1" applyAlignment="1" applyProtection="1">
      <alignment horizontal="right"/>
    </xf>
    <xf numFmtId="3" fontId="17" fillId="10" borderId="28" xfId="0" applyNumberFormat="1" applyFont="1" applyFill="1" applyBorder="1" applyAlignment="1" applyProtection="1">
      <alignment horizontal="right"/>
    </xf>
    <xf numFmtId="3" fontId="17" fillId="10" borderId="29" xfId="0" applyNumberFormat="1" applyFont="1" applyFill="1" applyBorder="1" applyAlignment="1" applyProtection="1">
      <alignment horizontal="right"/>
    </xf>
    <xf numFmtId="3" fontId="17" fillId="9" borderId="13" xfId="0" applyNumberFormat="1" applyFont="1" applyFill="1" applyBorder="1" applyAlignment="1" applyProtection="1">
      <alignment horizontal="right"/>
    </xf>
    <xf numFmtId="3" fontId="17" fillId="9" borderId="5" xfId="0" applyNumberFormat="1" applyFont="1" applyFill="1" applyBorder="1" applyAlignment="1" applyProtection="1">
      <alignment horizontal="right"/>
    </xf>
    <xf numFmtId="3" fontId="17" fillId="14" borderId="28" xfId="0" applyNumberFormat="1" applyFont="1" applyFill="1" applyBorder="1" applyAlignment="1" applyProtection="1">
      <alignment horizontal="right"/>
    </xf>
    <xf numFmtId="3" fontId="17" fillId="14" borderId="36" xfId="0" applyNumberFormat="1" applyFont="1" applyFill="1" applyBorder="1" applyAlignment="1" applyProtection="1">
      <alignment horizontal="right"/>
    </xf>
    <xf numFmtId="3" fontId="17" fillId="14" borderId="29" xfId="0" applyNumberFormat="1" applyFont="1" applyFill="1" applyBorder="1" applyAlignment="1" applyProtection="1">
      <alignment horizontal="right"/>
    </xf>
    <xf numFmtId="3" fontId="16" fillId="9" borderId="13" xfId="0" applyNumberFormat="1" applyFont="1" applyFill="1" applyBorder="1" applyAlignment="1" applyProtection="1">
      <alignment horizontal="right"/>
    </xf>
    <xf numFmtId="3" fontId="16" fillId="9" borderId="5" xfId="0" applyNumberFormat="1" applyFont="1" applyFill="1" applyBorder="1" applyAlignment="1" applyProtection="1">
      <alignment horizontal="right"/>
    </xf>
    <xf numFmtId="3" fontId="16" fillId="4" borderId="30" xfId="0" applyNumberFormat="1" applyFont="1" applyFill="1" applyBorder="1" applyProtection="1">
      <protection locked="0"/>
    </xf>
    <xf numFmtId="3" fontId="16" fillId="0" borderId="37" xfId="0" applyNumberFormat="1" applyFont="1" applyBorder="1" applyProtection="1">
      <protection locked="0"/>
    </xf>
    <xf numFmtId="3" fontId="16" fillId="10" borderId="31" xfId="0" applyNumberFormat="1" applyFont="1" applyFill="1" applyBorder="1" applyProtection="1"/>
    <xf numFmtId="3" fontId="16" fillId="0" borderId="15" xfId="0" applyNumberFormat="1" applyFont="1" applyBorder="1" applyProtection="1">
      <protection locked="0"/>
    </xf>
    <xf numFmtId="3" fontId="16" fillId="10" borderId="15" xfId="0" applyNumberFormat="1" applyFont="1" applyFill="1" applyBorder="1" applyProtection="1"/>
    <xf numFmtId="3" fontId="16" fillId="0" borderId="32" xfId="0" applyNumberFormat="1" applyFont="1" applyBorder="1" applyProtection="1">
      <protection locked="0"/>
    </xf>
    <xf numFmtId="3" fontId="16" fillId="0" borderId="38" xfId="0" applyNumberFormat="1" applyFont="1" applyBorder="1" applyProtection="1">
      <protection locked="0"/>
    </xf>
    <xf numFmtId="3" fontId="16" fillId="10" borderId="33" xfId="0" applyNumberFormat="1" applyFont="1" applyFill="1" applyBorder="1" applyProtection="1"/>
    <xf numFmtId="3" fontId="16" fillId="0" borderId="18" xfId="0" applyNumberFormat="1" applyFont="1" applyBorder="1" applyProtection="1">
      <protection locked="0"/>
    </xf>
    <xf numFmtId="3" fontId="16" fillId="10" borderId="18" xfId="0" applyNumberFormat="1" applyFont="1" applyFill="1" applyBorder="1" applyProtection="1"/>
    <xf numFmtId="3" fontId="16" fillId="0" borderId="34" xfId="0" applyNumberFormat="1" applyFont="1" applyBorder="1" applyProtection="1">
      <protection locked="0"/>
    </xf>
    <xf numFmtId="3" fontId="16" fillId="0" borderId="39" xfId="0" applyNumberFormat="1" applyFont="1" applyBorder="1" applyProtection="1">
      <protection locked="0"/>
    </xf>
    <xf numFmtId="3" fontId="16" fillId="10" borderId="35" xfId="0" applyNumberFormat="1" applyFont="1" applyFill="1" applyBorder="1" applyProtection="1"/>
    <xf numFmtId="3" fontId="16" fillId="0" borderId="21" xfId="0" applyNumberFormat="1" applyFont="1" applyBorder="1" applyProtection="1">
      <protection locked="0"/>
    </xf>
    <xf numFmtId="3" fontId="16" fillId="10" borderId="21" xfId="0" applyNumberFormat="1" applyFont="1" applyFill="1" applyBorder="1" applyProtection="1"/>
    <xf numFmtId="3" fontId="17" fillId="10" borderId="28" xfId="0" applyNumberFormat="1" applyFont="1" applyFill="1" applyBorder="1" applyProtection="1"/>
    <xf numFmtId="3" fontId="17" fillId="10" borderId="36" xfId="0" applyNumberFormat="1" applyFont="1" applyFill="1" applyBorder="1" applyProtection="1"/>
    <xf numFmtId="3" fontId="17" fillId="10" borderId="29" xfId="0" applyNumberFormat="1" applyFont="1" applyFill="1" applyBorder="1" applyProtection="1"/>
    <xf numFmtId="3" fontId="17" fillId="10" borderId="12" xfId="0" applyNumberFormat="1" applyFont="1" applyFill="1" applyBorder="1" applyProtection="1"/>
    <xf numFmtId="3" fontId="16" fillId="9" borderId="13" xfId="0" applyNumberFormat="1" applyFont="1" applyFill="1" applyBorder="1" applyProtection="1"/>
    <xf numFmtId="3" fontId="16" fillId="9" borderId="5" xfId="0" applyNumberFormat="1" applyFont="1" applyFill="1" applyBorder="1" applyProtection="1"/>
    <xf numFmtId="3" fontId="16" fillId="10" borderId="29" xfId="0" applyNumberFormat="1" applyFont="1" applyFill="1" applyBorder="1" applyProtection="1"/>
    <xf numFmtId="3" fontId="16" fillId="10" borderId="12" xfId="0" applyNumberFormat="1" applyFont="1" applyFill="1" applyBorder="1" applyProtection="1"/>
    <xf numFmtId="3" fontId="16" fillId="11" borderId="13" xfId="0" applyNumberFormat="1" applyFont="1" applyFill="1" applyBorder="1" applyProtection="1"/>
    <xf numFmtId="3" fontId="16" fillId="11" borderId="5" xfId="0" applyNumberFormat="1" applyFont="1" applyFill="1" applyBorder="1" applyProtection="1"/>
    <xf numFmtId="3" fontId="16" fillId="14" borderId="31" xfId="0" applyNumberFormat="1" applyFont="1" applyFill="1" applyBorder="1" applyAlignment="1" applyProtection="1">
      <alignment horizontal="right"/>
    </xf>
    <xf numFmtId="3" fontId="16" fillId="14" borderId="33" xfId="0" applyNumberFormat="1" applyFont="1" applyFill="1" applyBorder="1" applyAlignment="1" applyProtection="1">
      <alignment horizontal="right"/>
    </xf>
    <xf numFmtId="3" fontId="16" fillId="14" borderId="35" xfId="0" applyNumberFormat="1" applyFont="1" applyFill="1" applyBorder="1" applyAlignment="1" applyProtection="1">
      <alignment horizontal="right"/>
    </xf>
    <xf numFmtId="3" fontId="17" fillId="14" borderId="12" xfId="0" applyNumberFormat="1" applyFont="1" applyFill="1" applyBorder="1" applyAlignment="1" applyProtection="1">
      <alignment horizontal="right"/>
    </xf>
    <xf numFmtId="3" fontId="16" fillId="11" borderId="13" xfId="0" applyNumberFormat="1" applyFont="1" applyFill="1" applyBorder="1" applyAlignment="1" applyProtection="1">
      <alignment horizontal="right"/>
    </xf>
    <xf numFmtId="3" fontId="16" fillId="6" borderId="15" xfId="0" applyNumberFormat="1" applyFont="1" applyFill="1" applyBorder="1" applyAlignment="1" applyProtection="1">
      <alignment horizontal="right"/>
      <protection locked="0"/>
    </xf>
    <xf numFmtId="3" fontId="24" fillId="18" borderId="30" xfId="0" applyNumberFormat="1" applyFont="1" applyFill="1" applyBorder="1" applyAlignment="1" applyProtection="1">
      <alignment horizontal="right"/>
    </xf>
    <xf numFmtId="3" fontId="24" fillId="18" borderId="37" xfId="0" applyNumberFormat="1" applyFont="1" applyFill="1" applyBorder="1" applyAlignment="1" applyProtection="1">
      <alignment horizontal="right"/>
    </xf>
    <xf numFmtId="3" fontId="16" fillId="6" borderId="30" xfId="0" applyNumberFormat="1" applyFont="1" applyFill="1" applyBorder="1" applyAlignment="1" applyProtection="1">
      <alignment horizontal="right"/>
      <protection locked="0"/>
    </xf>
    <xf numFmtId="3" fontId="16" fillId="6" borderId="31" xfId="0" applyNumberFormat="1" applyFont="1" applyFill="1" applyBorder="1" applyAlignment="1" applyProtection="1">
      <alignment horizontal="right"/>
      <protection locked="0"/>
    </xf>
    <xf numFmtId="3" fontId="16" fillId="6" borderId="18" xfId="0" applyNumberFormat="1" applyFont="1" applyFill="1" applyBorder="1" applyAlignment="1" applyProtection="1">
      <alignment horizontal="right"/>
      <protection locked="0"/>
    </xf>
    <xf numFmtId="3" fontId="24" fillId="18" borderId="32" xfId="0" applyNumberFormat="1" applyFont="1" applyFill="1" applyBorder="1" applyAlignment="1" applyProtection="1">
      <alignment horizontal="right"/>
    </xf>
    <xf numFmtId="3" fontId="24" fillId="18" borderId="38" xfId="0" applyNumberFormat="1" applyFont="1" applyFill="1" applyBorder="1" applyAlignment="1" applyProtection="1">
      <alignment horizontal="right"/>
    </xf>
    <xf numFmtId="3" fontId="16" fillId="6" borderId="32" xfId="0" applyNumberFormat="1" applyFont="1" applyFill="1" applyBorder="1" applyAlignment="1" applyProtection="1">
      <alignment horizontal="right"/>
      <protection locked="0"/>
    </xf>
    <xf numFmtId="3" fontId="16" fillId="6" borderId="33" xfId="0" applyNumberFormat="1" applyFont="1" applyFill="1" applyBorder="1" applyAlignment="1" applyProtection="1">
      <alignment horizontal="right"/>
      <protection locked="0"/>
    </xf>
    <xf numFmtId="3" fontId="24" fillId="7" borderId="32" xfId="0" applyNumberFormat="1" applyFont="1" applyFill="1" applyBorder="1" applyAlignment="1" applyProtection="1">
      <alignment horizontal="right"/>
    </xf>
    <xf numFmtId="3" fontId="24" fillId="7" borderId="38" xfId="0" applyNumberFormat="1" applyFont="1" applyFill="1" applyBorder="1" applyAlignment="1" applyProtection="1">
      <alignment horizontal="right"/>
    </xf>
    <xf numFmtId="3" fontId="16" fillId="6" borderId="21" xfId="0" applyNumberFormat="1" applyFont="1" applyFill="1" applyBorder="1" applyAlignment="1" applyProtection="1">
      <alignment horizontal="right"/>
      <protection locked="0"/>
    </xf>
    <xf numFmtId="3" fontId="24" fillId="18" borderId="34" xfId="0" applyNumberFormat="1" applyFont="1" applyFill="1" applyBorder="1" applyAlignment="1" applyProtection="1">
      <alignment horizontal="right"/>
    </xf>
    <xf numFmtId="3" fontId="24" fillId="18" borderId="39" xfId="0" applyNumberFormat="1" applyFont="1" applyFill="1" applyBorder="1" applyAlignment="1" applyProtection="1">
      <alignment horizontal="right"/>
    </xf>
    <xf numFmtId="3" fontId="16" fillId="6" borderId="34" xfId="0" applyNumberFormat="1" applyFont="1" applyFill="1" applyBorder="1" applyAlignment="1" applyProtection="1">
      <alignment horizontal="right"/>
      <protection locked="0"/>
    </xf>
    <xf numFmtId="3" fontId="16" fillId="6" borderId="35" xfId="0" applyNumberFormat="1" applyFont="1" applyFill="1" applyBorder="1" applyAlignment="1" applyProtection="1">
      <alignment horizontal="right"/>
      <protection locked="0"/>
    </xf>
    <xf numFmtId="3" fontId="25" fillId="18" borderId="28" xfId="0" applyNumberFormat="1" applyFont="1" applyFill="1" applyBorder="1" applyAlignment="1" applyProtection="1">
      <alignment horizontal="right"/>
    </xf>
    <xf numFmtId="3" fontId="25" fillId="18" borderId="36" xfId="0" applyNumberFormat="1" applyFont="1" applyFill="1" applyBorder="1" applyAlignment="1" applyProtection="1">
      <alignment horizontal="right"/>
    </xf>
    <xf numFmtId="3" fontId="16" fillId="6" borderId="12" xfId="0" applyNumberFormat="1" applyFont="1" applyFill="1" applyBorder="1" applyAlignment="1" applyProtection="1">
      <alignment horizontal="right"/>
      <protection locked="0"/>
    </xf>
    <xf numFmtId="3" fontId="24" fillId="18" borderId="28" xfId="0" applyNumberFormat="1" applyFont="1" applyFill="1" applyBorder="1" applyAlignment="1" applyProtection="1">
      <alignment horizontal="right"/>
    </xf>
    <xf numFmtId="3" fontId="24" fillId="18" borderId="36" xfId="0" applyNumberFormat="1" applyFont="1" applyFill="1" applyBorder="1" applyAlignment="1" applyProtection="1">
      <alignment horizontal="right"/>
    </xf>
    <xf numFmtId="3" fontId="16" fillId="6" borderId="28" xfId="0" applyNumberFormat="1" applyFont="1" applyFill="1" applyBorder="1" applyAlignment="1" applyProtection="1">
      <alignment horizontal="right"/>
      <protection locked="0"/>
    </xf>
    <xf numFmtId="3" fontId="16" fillId="6" borderId="29" xfId="0" applyNumberFormat="1" applyFont="1" applyFill="1" applyBorder="1" applyAlignment="1" applyProtection="1">
      <alignment horizontal="right"/>
      <protection locked="0"/>
    </xf>
    <xf numFmtId="3" fontId="16" fillId="13" borderId="13" xfId="0" applyNumberFormat="1" applyFont="1" applyFill="1" applyBorder="1" applyAlignment="1" applyProtection="1">
      <alignment horizontal="right"/>
    </xf>
    <xf numFmtId="3" fontId="17" fillId="13" borderId="13" xfId="0" applyNumberFormat="1" applyFont="1" applyFill="1" applyBorder="1" applyAlignment="1" applyProtection="1">
      <alignment horizontal="right"/>
    </xf>
    <xf numFmtId="3" fontId="17" fillId="14" borderId="12" xfId="0" applyNumberFormat="1" applyFont="1" applyFill="1" applyBorder="1" applyProtection="1"/>
    <xf numFmtId="3" fontId="17" fillId="14" borderId="29" xfId="0" applyNumberFormat="1" applyFont="1" applyFill="1" applyBorder="1" applyProtection="1"/>
    <xf numFmtId="3" fontId="17" fillId="14" borderId="28" xfId="0" applyNumberFormat="1" applyFont="1" applyFill="1" applyBorder="1" applyProtection="1"/>
    <xf numFmtId="3" fontId="16" fillId="6" borderId="15" xfId="0" applyNumberFormat="1" applyFont="1" applyFill="1" applyBorder="1" applyProtection="1">
      <protection locked="0"/>
    </xf>
    <xf numFmtId="3" fontId="16" fillId="6" borderId="31" xfId="0" applyNumberFormat="1" applyFont="1" applyFill="1" applyBorder="1" applyProtection="1">
      <protection locked="0"/>
    </xf>
    <xf numFmtId="3" fontId="16" fillId="6" borderId="30" xfId="0" applyNumberFormat="1" applyFont="1" applyFill="1" applyBorder="1" applyProtection="1">
      <protection locked="0"/>
    </xf>
    <xf numFmtId="3" fontId="16" fillId="6" borderId="18" xfId="0" applyNumberFormat="1" applyFont="1" applyFill="1" applyBorder="1" applyProtection="1">
      <protection locked="0"/>
    </xf>
    <xf numFmtId="3" fontId="16" fillId="6" borderId="33" xfId="0" applyNumberFormat="1" applyFont="1" applyFill="1" applyBorder="1" applyProtection="1">
      <protection locked="0"/>
    </xf>
    <xf numFmtId="3" fontId="16" fillId="6" borderId="32" xfId="0" applyNumberFormat="1" applyFont="1" applyFill="1" applyBorder="1" applyProtection="1">
      <protection locked="0"/>
    </xf>
    <xf numFmtId="3" fontId="16" fillId="6" borderId="21" xfId="0" applyNumberFormat="1" applyFont="1" applyFill="1" applyBorder="1" applyProtection="1">
      <protection locked="0"/>
    </xf>
    <xf numFmtId="3" fontId="16" fillId="6" borderId="35" xfId="0" applyNumberFormat="1" applyFont="1" applyFill="1" applyBorder="1" applyProtection="1">
      <protection locked="0"/>
    </xf>
    <xf numFmtId="3" fontId="16" fillId="6" borderId="34" xfId="0" applyNumberFormat="1" applyFont="1" applyFill="1" applyBorder="1" applyProtection="1">
      <protection locked="0"/>
    </xf>
    <xf numFmtId="3" fontId="16" fillId="0" borderId="15" xfId="0" applyNumberFormat="1" applyFont="1" applyFill="1" applyBorder="1" applyProtection="1">
      <protection locked="0"/>
    </xf>
    <xf numFmtId="3" fontId="24" fillId="9" borderId="15" xfId="0" applyNumberFormat="1" applyFont="1" applyFill="1" applyBorder="1" applyAlignment="1" applyProtection="1">
      <alignment horizontal="right"/>
    </xf>
    <xf numFmtId="3" fontId="16" fillId="0" borderId="18" xfId="0" applyNumberFormat="1" applyFont="1" applyFill="1" applyBorder="1" applyProtection="1">
      <protection locked="0"/>
    </xf>
    <xf numFmtId="3" fontId="24" fillId="9" borderId="18" xfId="0" applyNumberFormat="1" applyFont="1" applyFill="1" applyBorder="1" applyAlignment="1" applyProtection="1">
      <alignment horizontal="right"/>
    </xf>
    <xf numFmtId="3" fontId="16" fillId="0" borderId="21" xfId="0" applyNumberFormat="1" applyFont="1" applyFill="1" applyBorder="1" applyProtection="1">
      <protection locked="0"/>
    </xf>
    <xf numFmtId="3" fontId="24" fillId="9" borderId="21" xfId="0" applyNumberFormat="1" applyFont="1" applyFill="1" applyBorder="1" applyAlignment="1" applyProtection="1">
      <alignment horizontal="right"/>
    </xf>
    <xf numFmtId="3" fontId="25" fillId="9" borderId="12" xfId="0" applyNumberFormat="1" applyFont="1" applyFill="1" applyBorder="1" applyAlignment="1" applyProtection="1">
      <alignment horizontal="right"/>
    </xf>
    <xf numFmtId="3" fontId="16" fillId="4" borderId="12" xfId="0" applyNumberFormat="1" applyFont="1" applyFill="1" applyBorder="1" applyProtection="1">
      <protection locked="0"/>
    </xf>
    <xf numFmtId="3" fontId="24" fillId="9" borderId="12" xfId="0" applyNumberFormat="1" applyFont="1" applyFill="1" applyBorder="1" applyAlignment="1" applyProtection="1">
      <alignment horizontal="right"/>
    </xf>
    <xf numFmtId="3" fontId="16" fillId="4" borderId="15" xfId="0" applyNumberFormat="1" applyFont="1" applyFill="1" applyBorder="1" applyProtection="1">
      <protection locked="0"/>
    </xf>
    <xf numFmtId="3" fontId="16" fillId="4" borderId="18" xfId="0" applyNumberFormat="1" applyFont="1" applyFill="1" applyBorder="1" applyProtection="1">
      <protection locked="0"/>
    </xf>
    <xf numFmtId="3" fontId="16" fillId="4" borderId="21" xfId="0" applyNumberFormat="1" applyFont="1" applyFill="1" applyBorder="1" applyProtection="1">
      <protection locked="0"/>
    </xf>
    <xf numFmtId="3" fontId="25" fillId="7" borderId="12" xfId="0" applyNumberFormat="1" applyFont="1" applyFill="1" applyBorder="1" applyAlignment="1" applyProtection="1">
      <alignment horizontal="right"/>
    </xf>
    <xf numFmtId="3" fontId="17" fillId="10" borderId="12" xfId="0" applyNumberFormat="1" applyFont="1" applyFill="1" applyBorder="1" applyAlignment="1" applyProtection="1">
      <alignment horizontal="right"/>
    </xf>
    <xf numFmtId="3" fontId="16" fillId="4" borderId="64" xfId="0" applyNumberFormat="1" applyFont="1" applyFill="1" applyBorder="1" applyProtection="1">
      <protection locked="0"/>
    </xf>
    <xf numFmtId="3" fontId="16" fillId="10" borderId="64" xfId="0" applyNumberFormat="1" applyFont="1" applyFill="1" applyBorder="1" applyProtection="1"/>
    <xf numFmtId="3" fontId="24" fillId="9" borderId="64" xfId="0" applyNumberFormat="1" applyFont="1" applyFill="1" applyBorder="1" applyAlignment="1" applyProtection="1">
      <alignment horizontal="right"/>
    </xf>
    <xf numFmtId="3" fontId="15" fillId="10" borderId="28" xfId="0" applyNumberFormat="1" applyFont="1" applyFill="1" applyBorder="1" applyProtection="1"/>
    <xf numFmtId="3" fontId="15" fillId="10" borderId="29" xfId="0" applyNumberFormat="1" applyFont="1" applyFill="1" applyBorder="1" applyProtection="1"/>
    <xf numFmtId="3" fontId="15" fillId="10" borderId="36" xfId="0" applyNumberFormat="1" applyFont="1" applyFill="1" applyBorder="1" applyProtection="1"/>
    <xf numFmtId="3" fontId="14" fillId="9" borderId="13" xfId="0" applyNumberFormat="1" applyFont="1" applyFill="1" applyBorder="1" applyProtection="1"/>
    <xf numFmtId="3" fontId="14" fillId="9" borderId="5" xfId="0" applyNumberFormat="1" applyFont="1" applyFill="1" applyBorder="1" applyProtection="1"/>
    <xf numFmtId="3" fontId="14" fillId="9" borderId="3" xfId="0" applyNumberFormat="1" applyFont="1" applyFill="1" applyBorder="1" applyProtection="1"/>
    <xf numFmtId="3" fontId="14" fillId="9" borderId="14" xfId="0" applyNumberFormat="1" applyFont="1" applyFill="1" applyBorder="1" applyProtection="1"/>
    <xf numFmtId="3" fontId="14" fillId="11" borderId="13" xfId="0" applyNumberFormat="1" applyFont="1" applyFill="1" applyBorder="1" applyAlignment="1" applyProtection="1">
      <alignment horizontal="left" indent="1"/>
    </xf>
    <xf numFmtId="3" fontId="15" fillId="11" borderId="5" xfId="0" applyNumberFormat="1" applyFont="1" applyFill="1" applyBorder="1" applyAlignment="1" applyProtection="1">
      <alignment horizontal="right" indent="1"/>
    </xf>
    <xf numFmtId="3" fontId="14" fillId="9" borderId="0" xfId="0" applyNumberFormat="1" applyFont="1" applyFill="1" applyBorder="1" applyAlignment="1" applyProtection="1">
      <alignment horizontal="left" indent="1"/>
    </xf>
    <xf numFmtId="3" fontId="14" fillId="9" borderId="9" xfId="0" applyNumberFormat="1" applyFont="1" applyFill="1" applyBorder="1" applyAlignment="1" applyProtection="1">
      <alignment horizontal="left" indent="1"/>
    </xf>
    <xf numFmtId="3" fontId="24" fillId="9" borderId="8" xfId="0" applyNumberFormat="1" applyFont="1" applyFill="1" applyBorder="1" applyAlignment="1" applyProtection="1"/>
    <xf numFmtId="3" fontId="24" fillId="9" borderId="0" xfId="0" applyNumberFormat="1" applyFont="1" applyFill="1" applyBorder="1" applyAlignment="1" applyProtection="1"/>
    <xf numFmtId="3" fontId="24" fillId="9" borderId="9" xfId="0" applyNumberFormat="1" applyFont="1" applyFill="1" applyBorder="1" applyAlignment="1" applyProtection="1"/>
    <xf numFmtId="3" fontId="24" fillId="9" borderId="8" xfId="0" applyNumberFormat="1" applyFont="1" applyFill="1" applyBorder="1" applyAlignment="1" applyProtection="1">
      <alignment horizontal="left" indent="1"/>
    </xf>
    <xf numFmtId="3" fontId="24" fillId="9" borderId="0" xfId="0" applyNumberFormat="1" applyFont="1" applyFill="1" applyBorder="1" applyAlignment="1" applyProtection="1">
      <alignment horizontal="left" indent="1"/>
    </xf>
    <xf numFmtId="3" fontId="24" fillId="9" borderId="9" xfId="0" applyNumberFormat="1" applyFont="1" applyFill="1" applyBorder="1" applyAlignment="1" applyProtection="1">
      <alignment horizontal="left" indent="1"/>
    </xf>
    <xf numFmtId="3" fontId="24" fillId="9" borderId="8" xfId="0" applyNumberFormat="1" applyFont="1" applyFill="1" applyBorder="1" applyProtection="1"/>
    <xf numFmtId="3" fontId="24" fillId="9" borderId="0" xfId="0" applyNumberFormat="1" applyFont="1" applyFill="1" applyBorder="1" applyProtection="1"/>
    <xf numFmtId="3" fontId="24" fillId="9" borderId="9" xfId="0" applyNumberFormat="1" applyFont="1" applyFill="1" applyBorder="1" applyProtection="1"/>
    <xf numFmtId="3" fontId="24" fillId="9" borderId="6" xfId="0" applyNumberFormat="1" applyFont="1" applyFill="1" applyBorder="1" applyProtection="1"/>
    <xf numFmtId="3" fontId="24" fillId="9" borderId="7" xfId="0" applyNumberFormat="1" applyFont="1" applyFill="1" applyBorder="1" applyProtection="1"/>
    <xf numFmtId="3" fontId="24" fillId="9" borderId="10" xfId="0" applyNumberFormat="1" applyFont="1" applyFill="1" applyBorder="1" applyProtection="1"/>
    <xf numFmtId="3" fontId="16" fillId="3" borderId="15" xfId="0" applyNumberFormat="1" applyFont="1" applyFill="1" applyBorder="1" applyAlignment="1" applyProtection="1">
      <alignment horizontal="right"/>
      <protection locked="0"/>
    </xf>
    <xf numFmtId="3" fontId="16" fillId="3" borderId="18" xfId="0" applyNumberFormat="1" applyFont="1" applyFill="1" applyBorder="1" applyAlignment="1" applyProtection="1">
      <alignment horizontal="right"/>
      <protection locked="0"/>
    </xf>
    <xf numFmtId="3" fontId="16" fillId="3" borderId="64" xfId="0" applyNumberFormat="1" applyFont="1" applyFill="1" applyBorder="1" applyAlignment="1" applyProtection="1">
      <alignment horizontal="right"/>
      <protection locked="0"/>
    </xf>
    <xf numFmtId="3" fontId="16" fillId="3" borderId="11" xfId="0" applyNumberFormat="1" applyFont="1" applyFill="1" applyBorder="1" applyAlignment="1" applyProtection="1">
      <alignment horizontal="right"/>
      <protection locked="0"/>
    </xf>
    <xf numFmtId="3" fontId="16" fillId="11" borderId="5" xfId="0" applyNumberFormat="1" applyFont="1" applyFill="1" applyBorder="1" applyAlignment="1" applyProtection="1">
      <alignment horizontal="right"/>
    </xf>
    <xf numFmtId="3" fontId="16" fillId="3" borderId="21" xfId="0" applyNumberFormat="1" applyFont="1" applyFill="1" applyBorder="1" applyAlignment="1" applyProtection="1">
      <alignment horizontal="right"/>
      <protection locked="0"/>
    </xf>
    <xf numFmtId="3" fontId="16" fillId="3" borderId="30" xfId="0" applyNumberFormat="1" applyFont="1" applyFill="1" applyBorder="1" applyAlignment="1" applyProtection="1">
      <alignment horizontal="right"/>
      <protection locked="0"/>
    </xf>
    <xf numFmtId="3" fontId="16" fillId="3" borderId="31" xfId="0" applyNumberFormat="1" applyFont="1" applyFill="1" applyBorder="1" applyAlignment="1" applyProtection="1">
      <alignment horizontal="right"/>
      <protection locked="0"/>
    </xf>
    <xf numFmtId="3" fontId="16" fillId="10" borderId="30" xfId="0" applyNumberFormat="1" applyFont="1" applyFill="1" applyBorder="1" applyAlignment="1" applyProtection="1">
      <alignment horizontal="right"/>
    </xf>
    <xf numFmtId="3" fontId="16" fillId="10" borderId="31" xfId="0" applyNumberFormat="1" applyFont="1" applyFill="1" applyBorder="1" applyAlignment="1" applyProtection="1">
      <alignment horizontal="right"/>
    </xf>
    <xf numFmtId="3" fontId="16" fillId="3" borderId="32" xfId="0" applyNumberFormat="1" applyFont="1" applyFill="1" applyBorder="1" applyAlignment="1" applyProtection="1">
      <alignment horizontal="right"/>
      <protection locked="0"/>
    </xf>
    <xf numFmtId="3" fontId="16" fillId="3" borderId="33" xfId="0" applyNumberFormat="1" applyFont="1" applyFill="1" applyBorder="1" applyAlignment="1" applyProtection="1">
      <alignment horizontal="right"/>
      <protection locked="0"/>
    </xf>
    <xf numFmtId="3" fontId="16" fillId="10" borderId="32" xfId="0" applyNumberFormat="1" applyFont="1" applyFill="1" applyBorder="1" applyAlignment="1" applyProtection="1">
      <alignment horizontal="right"/>
    </xf>
    <xf numFmtId="3" fontId="16" fillId="10" borderId="33" xfId="0" applyNumberFormat="1" applyFont="1" applyFill="1" applyBorder="1" applyAlignment="1" applyProtection="1">
      <alignment horizontal="right"/>
    </xf>
    <xf numFmtId="3" fontId="16" fillId="3" borderId="35" xfId="0" applyNumberFormat="1" applyFont="1" applyFill="1" applyBorder="1" applyAlignment="1" applyProtection="1">
      <alignment horizontal="right"/>
      <protection locked="0"/>
    </xf>
    <xf numFmtId="3" fontId="16" fillId="10" borderId="34" xfId="0" applyNumberFormat="1" applyFont="1" applyFill="1" applyBorder="1" applyAlignment="1" applyProtection="1">
      <alignment horizontal="right"/>
    </xf>
    <xf numFmtId="3" fontId="16" fillId="10" borderId="35" xfId="0" applyNumberFormat="1" applyFont="1" applyFill="1" applyBorder="1" applyAlignment="1" applyProtection="1">
      <alignment horizontal="right"/>
    </xf>
    <xf numFmtId="3" fontId="17" fillId="10" borderId="34" xfId="0" applyNumberFormat="1" applyFont="1" applyFill="1" applyBorder="1" applyAlignment="1" applyProtection="1">
      <alignment horizontal="right"/>
    </xf>
    <xf numFmtId="3" fontId="17" fillId="10" borderId="35" xfId="0" applyNumberFormat="1" applyFont="1" applyFill="1" applyBorder="1" applyAlignment="1" applyProtection="1">
      <alignment horizontal="right"/>
    </xf>
    <xf numFmtId="3" fontId="16" fillId="13" borderId="13" xfId="0" applyNumberFormat="1" applyFont="1" applyFill="1" applyBorder="1" applyProtection="1"/>
    <xf numFmtId="3" fontId="16" fillId="13" borderId="5" xfId="0" applyNumberFormat="1" applyFont="1" applyFill="1" applyBorder="1" applyProtection="1"/>
    <xf numFmtId="49" fontId="16" fillId="3" borderId="16" xfId="0" applyNumberFormat="1" applyFont="1" applyFill="1" applyBorder="1" applyProtection="1">
      <protection locked="0"/>
    </xf>
    <xf numFmtId="49" fontId="16" fillId="3" borderId="16" xfId="0" applyNumberFormat="1" applyFont="1" applyFill="1" applyBorder="1" applyAlignment="1" applyProtection="1">
      <alignment horizontal="right"/>
      <protection locked="0"/>
    </xf>
    <xf numFmtId="49" fontId="16" fillId="3" borderId="19" xfId="0" applyNumberFormat="1" applyFont="1" applyFill="1" applyBorder="1" applyProtection="1">
      <protection locked="0"/>
    </xf>
    <xf numFmtId="49" fontId="16" fillId="3" borderId="19" xfId="0" applyNumberFormat="1" applyFont="1" applyFill="1" applyBorder="1" applyAlignment="1" applyProtection="1">
      <alignment horizontal="right"/>
      <protection locked="0"/>
    </xf>
    <xf numFmtId="49" fontId="16" fillId="3" borderId="19" xfId="0" applyNumberFormat="1" applyFont="1" applyFill="1" applyBorder="1" applyAlignment="1" applyProtection="1">
      <alignment wrapText="1"/>
      <protection locked="0"/>
    </xf>
    <xf numFmtId="49" fontId="16" fillId="3" borderId="19" xfId="0" applyNumberFormat="1" applyFont="1" applyFill="1" applyBorder="1" applyAlignment="1" applyProtection="1">
      <alignment horizontal="right" wrapText="1"/>
      <protection locked="0"/>
    </xf>
    <xf numFmtId="49" fontId="16" fillId="3" borderId="31" xfId="0" applyNumberFormat="1" applyFont="1" applyFill="1" applyBorder="1" applyAlignment="1" applyProtection="1">
      <alignment horizontal="right"/>
      <protection locked="0"/>
    </xf>
    <xf numFmtId="49" fontId="16" fillId="3" borderId="33" xfId="0" applyNumberFormat="1" applyFont="1" applyFill="1" applyBorder="1" applyAlignment="1" applyProtection="1">
      <alignment horizontal="right"/>
      <protection locked="0"/>
    </xf>
    <xf numFmtId="49" fontId="16" fillId="3" borderId="33" xfId="0" applyNumberFormat="1" applyFont="1" applyFill="1" applyBorder="1" applyAlignment="1" applyProtection="1">
      <alignment horizontal="right" wrapText="1"/>
      <protection locked="0"/>
    </xf>
    <xf numFmtId="3" fontId="16" fillId="3" borderId="16" xfId="4" applyNumberFormat="1" applyFont="1" applyFill="1" applyBorder="1" applyAlignment="1" applyProtection="1">
      <alignment horizontal="right"/>
      <protection locked="0"/>
    </xf>
    <xf numFmtId="3" fontId="16" fillId="3" borderId="19" xfId="4" applyNumberFormat="1" applyFont="1" applyFill="1" applyBorder="1" applyAlignment="1" applyProtection="1">
      <alignment horizontal="right"/>
      <protection locked="0"/>
    </xf>
    <xf numFmtId="0" fontId="16" fillId="9" borderId="0" xfId="0" applyFont="1" applyFill="1" applyBorder="1" applyProtection="1"/>
    <xf numFmtId="0" fontId="16" fillId="9" borderId="9" xfId="0" applyFont="1" applyFill="1" applyBorder="1" applyProtection="1"/>
    <xf numFmtId="0" fontId="27" fillId="9" borderId="0" xfId="0" applyFont="1" applyFill="1" applyBorder="1" applyProtection="1"/>
    <xf numFmtId="0" fontId="27" fillId="9" borderId="9" xfId="0" applyFont="1" applyFill="1" applyBorder="1" applyProtection="1"/>
    <xf numFmtId="0" fontId="27" fillId="9" borderId="7" xfId="0" applyFont="1" applyFill="1" applyBorder="1" applyProtection="1"/>
    <xf numFmtId="0" fontId="27" fillId="9" borderId="10" xfId="0" applyFont="1" applyFill="1" applyBorder="1" applyProtection="1"/>
    <xf numFmtId="0" fontId="14" fillId="0" borderId="0" xfId="0" applyFont="1" applyAlignment="1" applyProtection="1">
      <alignment vertical="top"/>
    </xf>
    <xf numFmtId="0" fontId="12" fillId="8" borderId="61" xfId="0" applyFont="1" applyFill="1" applyBorder="1" applyAlignment="1" applyProtection="1">
      <alignment horizontal="center" vertical="center" wrapText="1"/>
    </xf>
    <xf numFmtId="0" fontId="12" fillId="8" borderId="77" xfId="0" applyFont="1" applyFill="1" applyBorder="1" applyAlignment="1" applyProtection="1">
      <alignment horizontal="center" vertical="center" wrapText="1"/>
    </xf>
    <xf numFmtId="0" fontId="13" fillId="8" borderId="51" xfId="0" applyFont="1" applyFill="1" applyBorder="1" applyAlignment="1" applyProtection="1">
      <alignment horizontal="right" wrapText="1"/>
    </xf>
    <xf numFmtId="0" fontId="20" fillId="12" borderId="54" xfId="0" applyFont="1" applyFill="1" applyBorder="1" applyAlignment="1" applyProtection="1">
      <alignment horizontal="right" wrapText="1"/>
    </xf>
    <xf numFmtId="0" fontId="13" fillId="8" borderId="53" xfId="0" applyFont="1" applyFill="1" applyBorder="1" applyAlignment="1" applyProtection="1">
      <alignment horizontal="right" wrapText="1"/>
    </xf>
    <xf numFmtId="0" fontId="12" fillId="8" borderId="51" xfId="0" applyFont="1" applyFill="1" applyBorder="1" applyAlignment="1" applyProtection="1">
      <alignment horizontal="center" vertical="center" wrapText="1"/>
    </xf>
    <xf numFmtId="3" fontId="14" fillId="0" borderId="32" xfId="0" applyNumberFormat="1" applyFont="1" applyFill="1" applyBorder="1" applyAlignment="1" applyProtection="1">
      <alignment horizontal="right"/>
      <protection locked="0"/>
    </xf>
    <xf numFmtId="3" fontId="14" fillId="0" borderId="38" xfId="0" applyNumberFormat="1" applyFont="1" applyFill="1" applyBorder="1" applyAlignment="1" applyProtection="1">
      <alignment horizontal="right"/>
      <protection locked="0"/>
    </xf>
    <xf numFmtId="3" fontId="14" fillId="0" borderId="33" xfId="0" applyNumberFormat="1" applyFont="1" applyFill="1" applyBorder="1" applyAlignment="1" applyProtection="1">
      <alignment horizontal="right"/>
      <protection locked="0"/>
    </xf>
    <xf numFmtId="3" fontId="14" fillId="0" borderId="30" xfId="3" applyNumberFormat="1" applyFont="1" applyBorder="1" applyAlignment="1" applyProtection="1">
      <alignment horizontal="right"/>
      <protection locked="0"/>
    </xf>
    <xf numFmtId="3" fontId="14" fillId="0" borderId="31" xfId="3" applyNumberFormat="1" applyFont="1" applyFill="1" applyBorder="1" applyAlignment="1" applyProtection="1">
      <alignment horizontal="right"/>
      <protection locked="0"/>
    </xf>
    <xf numFmtId="3" fontId="14" fillId="0" borderId="30" xfId="0" applyNumberFormat="1" applyFont="1" applyBorder="1" applyAlignment="1" applyProtection="1">
      <alignment horizontal="right"/>
      <protection locked="0"/>
    </xf>
    <xf numFmtId="3" fontId="14" fillId="0" borderId="37" xfId="0" applyNumberFormat="1" applyFont="1" applyBorder="1" applyAlignment="1" applyProtection="1">
      <alignment horizontal="right"/>
      <protection locked="0"/>
    </xf>
    <xf numFmtId="3" fontId="14" fillId="0" borderId="31" xfId="0" applyNumberFormat="1" applyFont="1" applyBorder="1" applyAlignment="1" applyProtection="1">
      <alignment horizontal="right"/>
      <protection locked="0"/>
    </xf>
    <xf numFmtId="3" fontId="14" fillId="0" borderId="32" xfId="3" applyNumberFormat="1" applyFont="1" applyBorder="1" applyAlignment="1" applyProtection="1">
      <alignment horizontal="right"/>
      <protection locked="0"/>
    </xf>
    <xf numFmtId="3" fontId="14" fillId="0" borderId="33" xfId="3" applyNumberFormat="1" applyFont="1" applyBorder="1" applyAlignment="1" applyProtection="1">
      <alignment horizontal="right"/>
      <protection locked="0"/>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3" fontId="14" fillId="0" borderId="33" xfId="0" applyNumberFormat="1" applyFont="1" applyBorder="1" applyAlignment="1" applyProtection="1">
      <alignment horizontal="right"/>
      <protection locked="0"/>
    </xf>
    <xf numFmtId="3" fontId="14" fillId="0" borderId="34" xfId="3" applyNumberFormat="1" applyFont="1" applyBorder="1" applyAlignment="1" applyProtection="1">
      <alignment horizontal="right"/>
      <protection locked="0"/>
    </xf>
    <xf numFmtId="3" fontId="14" fillId="0" borderId="35" xfId="3" applyNumberFormat="1" applyFont="1" applyBorder="1" applyAlignment="1" applyProtection="1">
      <alignment horizontal="right"/>
      <protection locked="0"/>
    </xf>
    <xf numFmtId="3" fontId="14" fillId="0" borderId="39" xfId="0" applyNumberFormat="1" applyFont="1" applyBorder="1" applyAlignment="1" applyProtection="1">
      <alignment horizontal="right" wrapText="1"/>
      <protection locked="0"/>
    </xf>
    <xf numFmtId="3" fontId="14" fillId="0" borderId="35" xfId="0" applyNumberFormat="1" applyFont="1" applyBorder="1" applyAlignment="1" applyProtection="1">
      <alignment horizontal="right" wrapText="1"/>
      <protection locked="0"/>
    </xf>
    <xf numFmtId="3" fontId="14" fillId="0" borderId="31" xfId="3" applyNumberFormat="1" applyFont="1" applyBorder="1" applyAlignment="1" applyProtection="1">
      <alignment horizontal="right"/>
      <protection locked="0"/>
    </xf>
    <xf numFmtId="3" fontId="14" fillId="0" borderId="34" xfId="0" applyNumberFormat="1" applyFont="1" applyBorder="1" applyAlignment="1" applyProtection="1">
      <alignment horizontal="right"/>
      <protection locked="0"/>
    </xf>
    <xf numFmtId="3" fontId="14" fillId="0" borderId="39" xfId="0" applyNumberFormat="1" applyFont="1" applyBorder="1" applyAlignment="1" applyProtection="1">
      <alignment horizontal="right"/>
      <protection locked="0"/>
    </xf>
    <xf numFmtId="3" fontId="14" fillId="0" borderId="35" xfId="0" applyNumberFormat="1" applyFont="1" applyBorder="1" applyAlignment="1" applyProtection="1">
      <alignment horizontal="right"/>
      <protection locked="0"/>
    </xf>
    <xf numFmtId="14" fontId="14" fillId="0" borderId="30" xfId="0" applyNumberFormat="1" applyFont="1" applyBorder="1" applyAlignment="1" applyProtection="1">
      <alignment horizontal="right"/>
      <protection locked="0"/>
    </xf>
    <xf numFmtId="3" fontId="14" fillId="17" borderId="28" xfId="3" applyNumberFormat="1" applyFont="1" applyFill="1" applyBorder="1" applyAlignment="1" applyProtection="1">
      <alignment horizontal="right"/>
      <protection locked="0"/>
    </xf>
    <xf numFmtId="3" fontId="16" fillId="0" borderId="32" xfId="0" applyNumberFormat="1" applyFont="1" applyFill="1" applyBorder="1" applyAlignment="1" applyProtection="1">
      <alignment horizontal="right"/>
      <protection locked="0"/>
    </xf>
    <xf numFmtId="3" fontId="16" fillId="0" borderId="38" xfId="0" applyNumberFormat="1" applyFont="1" applyFill="1" applyBorder="1" applyAlignment="1" applyProtection="1">
      <alignment horizontal="right"/>
      <protection locked="0"/>
    </xf>
    <xf numFmtId="3" fontId="16" fillId="0" borderId="35" xfId="0" applyNumberFormat="1" applyFont="1" applyFill="1" applyBorder="1" applyAlignment="1" applyProtection="1">
      <alignment horizontal="right"/>
      <protection locked="0"/>
    </xf>
    <xf numFmtId="3" fontId="17" fillId="13" borderId="5" xfId="0" applyNumberFormat="1" applyFont="1" applyFill="1" applyBorder="1" applyAlignment="1" applyProtection="1">
      <alignment horizontal="right"/>
    </xf>
    <xf numFmtId="3" fontId="16" fillId="13" borderId="5" xfId="0" applyNumberFormat="1" applyFont="1" applyFill="1" applyBorder="1" applyAlignment="1" applyProtection="1">
      <alignment horizontal="right"/>
    </xf>
    <xf numFmtId="3" fontId="16" fillId="6" borderId="37" xfId="0" applyNumberFormat="1" applyFont="1" applyFill="1" applyBorder="1" applyAlignment="1" applyProtection="1">
      <alignment horizontal="right"/>
      <protection locked="0"/>
    </xf>
    <xf numFmtId="3" fontId="16" fillId="6" borderId="38" xfId="0" applyNumberFormat="1" applyFont="1" applyFill="1" applyBorder="1" applyAlignment="1" applyProtection="1">
      <alignment horizontal="right"/>
      <protection locked="0"/>
    </xf>
    <xf numFmtId="3" fontId="16" fillId="6" borderId="39" xfId="0" applyNumberFormat="1" applyFont="1" applyFill="1" applyBorder="1" applyAlignment="1" applyProtection="1">
      <alignment horizontal="right"/>
      <protection locked="0"/>
    </xf>
    <xf numFmtId="37" fontId="17" fillId="11" borderId="13" xfId="0" applyNumberFormat="1" applyFont="1" applyFill="1" applyBorder="1" applyAlignment="1" applyProtection="1">
      <alignment horizontal="right"/>
    </xf>
    <xf numFmtId="37" fontId="17" fillId="11" borderId="5" xfId="0" applyNumberFormat="1" applyFont="1" applyFill="1" applyBorder="1" applyAlignment="1" applyProtection="1">
      <alignment horizontal="right"/>
    </xf>
    <xf numFmtId="3" fontId="17" fillId="9" borderId="13" xfId="0" applyNumberFormat="1" applyFont="1" applyFill="1" applyBorder="1" applyProtection="1"/>
    <xf numFmtId="3" fontId="17" fillId="9" borderId="5" xfId="0" applyNumberFormat="1" applyFont="1" applyFill="1" applyBorder="1" applyProtection="1"/>
    <xf numFmtId="3" fontId="17" fillId="13" borderId="13" xfId="0" applyNumberFormat="1" applyFont="1" applyFill="1" applyBorder="1" applyProtection="1"/>
    <xf numFmtId="3" fontId="17" fillId="13" borderId="5" xfId="0" applyNumberFormat="1" applyFont="1" applyFill="1" applyBorder="1" applyProtection="1"/>
    <xf numFmtId="3" fontId="14" fillId="0" borderId="30" xfId="0" applyNumberFormat="1" applyFont="1" applyBorder="1" applyProtection="1">
      <protection locked="0"/>
    </xf>
    <xf numFmtId="3" fontId="14" fillId="0" borderId="31" xfId="0" applyNumberFormat="1" applyFont="1" applyBorder="1" applyProtection="1">
      <protection locked="0"/>
    </xf>
    <xf numFmtId="3" fontId="14" fillId="0" borderId="37" xfId="0" applyNumberFormat="1" applyFont="1" applyBorder="1" applyProtection="1">
      <protection locked="0"/>
    </xf>
    <xf numFmtId="3" fontId="14" fillId="0" borderId="32" xfId="0" applyNumberFormat="1" applyFont="1" applyBorder="1" applyProtection="1">
      <protection locked="0"/>
    </xf>
    <xf numFmtId="3" fontId="14" fillId="0" borderId="33" xfId="0" applyNumberFormat="1" applyFont="1" applyBorder="1" applyProtection="1">
      <protection locked="0"/>
    </xf>
    <xf numFmtId="3" fontId="14" fillId="0" borderId="38" xfId="0" applyNumberFormat="1" applyFont="1" applyBorder="1" applyProtection="1">
      <protection locked="0"/>
    </xf>
    <xf numFmtId="3" fontId="14" fillId="0" borderId="34" xfId="0" applyNumberFormat="1" applyFont="1" applyBorder="1" applyProtection="1">
      <protection locked="0"/>
    </xf>
    <xf numFmtId="3" fontId="14" fillId="0" borderId="35" xfId="0" applyNumberFormat="1" applyFont="1" applyBorder="1" applyProtection="1">
      <protection locked="0"/>
    </xf>
    <xf numFmtId="3" fontId="14" fillId="0" borderId="39" xfId="0" applyNumberFormat="1" applyFont="1" applyBorder="1" applyProtection="1">
      <protection locked="0"/>
    </xf>
    <xf numFmtId="37" fontId="16" fillId="0" borderId="0" xfId="0" applyNumberFormat="1" applyFont="1" applyFill="1" applyBorder="1" applyAlignment="1" applyProtection="1">
      <alignment horizontal="left" vertical="top"/>
    </xf>
    <xf numFmtId="37" fontId="16" fillId="3" borderId="0" xfId="0" applyNumberFormat="1" applyFont="1" applyFill="1" applyBorder="1" applyAlignment="1" applyProtection="1">
      <alignment horizontal="right"/>
    </xf>
    <xf numFmtId="37" fontId="16" fillId="0" borderId="0" xfId="0" applyNumberFormat="1" applyFont="1" applyFill="1" applyBorder="1" applyAlignment="1" applyProtection="1">
      <alignment horizontal="left" wrapText="1"/>
    </xf>
    <xf numFmtId="37" fontId="16" fillId="2" borderId="5" xfId="0" applyNumberFormat="1" applyFont="1" applyFill="1" applyBorder="1" applyAlignment="1" applyProtection="1">
      <alignment horizontal="right"/>
    </xf>
    <xf numFmtId="0" fontId="15" fillId="10" borderId="6" xfId="0" applyFont="1" applyFill="1" applyBorder="1" applyAlignment="1" applyProtection="1">
      <alignment horizontal="right"/>
    </xf>
    <xf numFmtId="0" fontId="27" fillId="9" borderId="12" xfId="0" applyFont="1" applyFill="1" applyBorder="1" applyProtection="1"/>
    <xf numFmtId="0" fontId="27" fillId="9" borderId="28" xfId="0" applyFont="1" applyFill="1" applyBorder="1" applyAlignment="1" applyProtection="1">
      <alignment horizontal="right"/>
    </xf>
    <xf numFmtId="0" fontId="27" fillId="9" borderId="29" xfId="0" applyFont="1" applyFill="1" applyBorder="1" applyProtection="1"/>
    <xf numFmtId="3" fontId="17" fillId="10" borderId="12" xfId="4" applyNumberFormat="1" applyFont="1" applyFill="1" applyBorder="1" applyProtection="1"/>
    <xf numFmtId="165" fontId="27" fillId="9" borderId="12" xfId="4" applyNumberFormat="1" applyFont="1" applyFill="1" applyBorder="1" applyProtection="1"/>
    <xf numFmtId="10" fontId="27" fillId="9" borderId="12" xfId="3" applyNumberFormat="1" applyFont="1" applyFill="1" applyBorder="1" applyProtection="1"/>
    <xf numFmtId="0" fontId="16" fillId="0" borderId="16" xfId="0" applyFont="1" applyFill="1" applyBorder="1" applyAlignment="1" applyProtection="1">
      <alignment horizontal="right"/>
    </xf>
    <xf numFmtId="0" fontId="16" fillId="0" borderId="19" xfId="0" applyFont="1" applyFill="1" applyBorder="1" applyAlignment="1" applyProtection="1">
      <alignment horizontal="right"/>
    </xf>
    <xf numFmtId="0" fontId="16" fillId="0" borderId="22" xfId="0" applyFont="1" applyFill="1" applyBorder="1" applyAlignment="1" applyProtection="1">
      <alignment horizontal="right"/>
    </xf>
    <xf numFmtId="49" fontId="16" fillId="0" borderId="19" xfId="0" applyNumberFormat="1" applyFont="1" applyBorder="1" applyProtection="1">
      <protection locked="0"/>
    </xf>
    <xf numFmtId="49" fontId="16" fillId="0" borderId="19" xfId="0" applyNumberFormat="1" applyFont="1" applyBorder="1" applyAlignment="1" applyProtection="1">
      <alignment horizontal="right"/>
      <protection locked="0"/>
    </xf>
    <xf numFmtId="49" fontId="16" fillId="0" borderId="33" xfId="0" applyNumberFormat="1" applyFont="1" applyBorder="1" applyAlignment="1" applyProtection="1">
      <alignment horizontal="right"/>
      <protection locked="0"/>
    </xf>
    <xf numFmtId="3" fontId="16" fillId="0" borderId="19" xfId="0" applyNumberFormat="1" applyFont="1" applyBorder="1" applyAlignment="1" applyProtection="1">
      <alignment horizontal="right"/>
      <protection locked="0"/>
    </xf>
    <xf numFmtId="49" fontId="16" fillId="0" borderId="22" xfId="0" applyNumberFormat="1" applyFont="1" applyBorder="1" applyProtection="1">
      <protection locked="0"/>
    </xf>
    <xf numFmtId="49" fontId="16" fillId="0" borderId="22" xfId="0" applyNumberFormat="1" applyFont="1" applyBorder="1" applyAlignment="1" applyProtection="1">
      <alignment horizontal="right"/>
      <protection locked="0"/>
    </xf>
    <xf numFmtId="49" fontId="16" fillId="0" borderId="35" xfId="0" applyNumberFormat="1" applyFont="1" applyBorder="1" applyAlignment="1" applyProtection="1">
      <alignment horizontal="right"/>
      <protection locked="0"/>
    </xf>
    <xf numFmtId="3" fontId="16" fillId="0" borderId="22" xfId="0" applyNumberFormat="1" applyFont="1" applyBorder="1" applyAlignment="1" applyProtection="1">
      <alignment horizontal="right"/>
      <protection locked="0"/>
    </xf>
    <xf numFmtId="0" fontId="6" fillId="0" borderId="0" xfId="0" applyFont="1" applyAlignment="1" applyProtection="1">
      <alignment horizontal="left" wrapText="1"/>
    </xf>
    <xf numFmtId="3" fontId="14" fillId="10" borderId="32" xfId="3" applyNumberFormat="1" applyFont="1" applyFill="1" applyBorder="1" applyAlignment="1" applyProtection="1">
      <alignment horizontal="right"/>
    </xf>
    <xf numFmtId="3" fontId="14" fillId="10" borderId="33" xfId="3" applyNumberFormat="1" applyFont="1" applyFill="1" applyBorder="1" applyAlignment="1" applyProtection="1">
      <alignment horizontal="right"/>
    </xf>
    <xf numFmtId="3" fontId="16" fillId="0" borderId="30" xfId="0" applyNumberFormat="1" applyFont="1" applyBorder="1" applyProtection="1">
      <protection locked="0"/>
    </xf>
    <xf numFmtId="3" fontId="16" fillId="0" borderId="28" xfId="0" applyNumberFormat="1" applyFont="1" applyBorder="1" applyProtection="1">
      <protection locked="0"/>
    </xf>
    <xf numFmtId="3" fontId="16" fillId="0" borderId="36" xfId="0" applyNumberFormat="1" applyFont="1" applyBorder="1" applyProtection="1">
      <protection locked="0"/>
    </xf>
    <xf numFmtId="3" fontId="16" fillId="0" borderId="12" xfId="0" applyNumberFormat="1" applyFont="1" applyBorder="1" applyProtection="1">
      <protection locked="0"/>
    </xf>
    <xf numFmtId="0" fontId="0" fillId="0" borderId="0" xfId="0" applyFill="1" applyBorder="1"/>
    <xf numFmtId="2" fontId="16" fillId="3" borderId="15" xfId="3" applyNumberFormat="1" applyFont="1" applyFill="1" applyBorder="1" applyAlignment="1" applyProtection="1">
      <alignment horizontal="right"/>
      <protection locked="0"/>
    </xf>
    <xf numFmtId="2" fontId="16" fillId="3" borderId="18" xfId="3" applyNumberFormat="1" applyFont="1" applyFill="1" applyBorder="1" applyAlignment="1" applyProtection="1">
      <alignment horizontal="right"/>
      <protection locked="0"/>
    </xf>
    <xf numFmtId="2" fontId="16" fillId="0" borderId="18" xfId="0" applyNumberFormat="1" applyFont="1" applyBorder="1" applyAlignment="1" applyProtection="1">
      <alignment horizontal="right"/>
      <protection locked="0"/>
    </xf>
    <xf numFmtId="2" fontId="16" fillId="0" borderId="21" xfId="0" applyNumberFormat="1" applyFont="1" applyBorder="1" applyAlignment="1" applyProtection="1">
      <alignment horizontal="right"/>
      <protection locked="0"/>
    </xf>
    <xf numFmtId="3" fontId="16" fillId="3" borderId="16" xfId="0" applyNumberFormat="1" applyFont="1" applyFill="1" applyBorder="1" applyAlignment="1" applyProtection="1">
      <alignment horizontal="right"/>
      <protection locked="0"/>
    </xf>
    <xf numFmtId="3" fontId="16" fillId="3" borderId="19" xfId="0" applyNumberFormat="1" applyFont="1" applyFill="1" applyBorder="1" applyAlignment="1" applyProtection="1">
      <alignment horizontal="right"/>
      <protection locked="0"/>
    </xf>
    <xf numFmtId="3" fontId="16" fillId="3" borderId="19" xfId="0" applyNumberFormat="1" applyFont="1" applyFill="1" applyBorder="1" applyAlignment="1" applyProtection="1">
      <alignment horizontal="right" wrapText="1"/>
      <protection locked="0"/>
    </xf>
    <xf numFmtId="4" fontId="14" fillId="0" borderId="30" xfId="0" applyNumberFormat="1" applyFont="1" applyBorder="1" applyProtection="1">
      <protection locked="0"/>
    </xf>
    <xf numFmtId="4" fontId="14" fillId="0" borderId="31" xfId="0" applyNumberFormat="1" applyFont="1" applyBorder="1" applyProtection="1">
      <protection locked="0"/>
    </xf>
    <xf numFmtId="4" fontId="14" fillId="0" borderId="37" xfId="0" applyNumberFormat="1" applyFont="1" applyBorder="1" applyProtection="1">
      <protection locked="0"/>
    </xf>
    <xf numFmtId="4" fontId="14" fillId="0" borderId="34" xfId="0" applyNumberFormat="1" applyFont="1" applyBorder="1" applyProtection="1">
      <protection locked="0"/>
    </xf>
    <xf numFmtId="4" fontId="14" fillId="0" borderId="35" xfId="0" applyNumberFormat="1" applyFont="1" applyBorder="1" applyProtection="1">
      <protection locked="0"/>
    </xf>
    <xf numFmtId="4" fontId="14" fillId="0" borderId="39" xfId="0" applyNumberFormat="1" applyFont="1" applyBorder="1" applyProtection="1">
      <protection locked="0"/>
    </xf>
    <xf numFmtId="4" fontId="14" fillId="0" borderId="30" xfId="0" quotePrefix="1" applyNumberFormat="1" applyFont="1" applyBorder="1" applyAlignment="1" applyProtection="1">
      <alignment horizontal="right"/>
      <protection locked="0"/>
    </xf>
    <xf numFmtId="4" fontId="14" fillId="0" borderId="32" xfId="0" quotePrefix="1" applyNumberFormat="1" applyFont="1" applyBorder="1" applyAlignment="1" applyProtection="1">
      <alignment horizontal="right"/>
      <protection locked="0"/>
    </xf>
    <xf numFmtId="4" fontId="14" fillId="0" borderId="33" xfId="0" applyNumberFormat="1" applyFont="1" applyBorder="1" applyProtection="1">
      <protection locked="0"/>
    </xf>
    <xf numFmtId="4" fontId="14" fillId="0" borderId="34" xfId="0" quotePrefix="1" applyNumberFormat="1" applyFont="1" applyBorder="1" applyAlignment="1" applyProtection="1">
      <alignment horizontal="right"/>
      <protection locked="0"/>
    </xf>
    <xf numFmtId="4" fontId="15" fillId="10" borderId="28" xfId="0" quotePrefix="1" applyNumberFormat="1" applyFont="1" applyFill="1" applyBorder="1" applyAlignment="1" applyProtection="1">
      <alignment horizontal="right"/>
    </xf>
    <xf numFmtId="4" fontId="15" fillId="10" borderId="29" xfId="0" applyNumberFormat="1" applyFont="1" applyFill="1" applyBorder="1" applyAlignment="1" applyProtection="1">
      <alignment horizontal="right"/>
    </xf>
    <xf numFmtId="4" fontId="15" fillId="10" borderId="28" xfId="0" applyNumberFormat="1" applyFont="1" applyFill="1" applyBorder="1" applyProtection="1"/>
    <xf numFmtId="4" fontId="15" fillId="10" borderId="29" xfId="0" applyNumberFormat="1" applyFont="1" applyFill="1" applyBorder="1" applyProtection="1"/>
    <xf numFmtId="4" fontId="15" fillId="10" borderId="36" xfId="0" applyNumberFormat="1" applyFont="1" applyFill="1" applyBorder="1" applyProtection="1"/>
    <xf numFmtId="0" fontId="3" fillId="0" borderId="0" xfId="0" applyFont="1" applyBorder="1" applyProtection="1"/>
    <xf numFmtId="0" fontId="14" fillId="0" borderId="11" xfId="0" applyFont="1" applyFill="1" applyBorder="1" applyAlignment="1" applyProtection="1">
      <alignment horizontal="right"/>
    </xf>
    <xf numFmtId="0" fontId="14" fillId="3" borderId="6" xfId="0" applyFont="1" applyFill="1" applyBorder="1" applyAlignment="1" applyProtection="1">
      <alignment horizontal="left" indent="1"/>
    </xf>
    <xf numFmtId="3" fontId="14" fillId="0" borderId="26" xfId="3" applyNumberFormat="1" applyFont="1" applyBorder="1" applyAlignment="1" applyProtection="1">
      <alignment horizontal="right"/>
      <protection locked="0"/>
    </xf>
    <xf numFmtId="3" fontId="14" fillId="0" borderId="27" xfId="3" applyNumberFormat="1" applyFont="1" applyBorder="1" applyAlignment="1" applyProtection="1">
      <alignment horizontal="right"/>
      <protection locked="0"/>
    </xf>
    <xf numFmtId="3" fontId="14" fillId="0" borderId="26" xfId="0" applyNumberFormat="1" applyFont="1" applyBorder="1" applyAlignment="1" applyProtection="1">
      <alignment horizontal="right"/>
      <protection locked="0"/>
    </xf>
    <xf numFmtId="3" fontId="14" fillId="0" borderId="49" xfId="0" applyNumberFormat="1" applyFont="1" applyBorder="1" applyAlignment="1" applyProtection="1">
      <alignment horizontal="right"/>
      <protection locked="0"/>
    </xf>
    <xf numFmtId="3" fontId="14" fillId="0" borderId="27" xfId="0" applyNumberFormat="1" applyFont="1" applyBorder="1" applyAlignment="1" applyProtection="1">
      <alignment horizontal="right"/>
      <protection locked="0"/>
    </xf>
    <xf numFmtId="0" fontId="29" fillId="0" borderId="0" xfId="0" applyFont="1" applyAlignment="1">
      <alignment horizontal="center"/>
    </xf>
    <xf numFmtId="0" fontId="26" fillId="0" borderId="0" xfId="0" applyFont="1" applyAlignment="1">
      <alignment vertical="center"/>
    </xf>
    <xf numFmtId="0" fontId="12" fillId="8" borderId="51" xfId="0" applyFont="1" applyFill="1" applyBorder="1" applyAlignment="1" applyProtection="1">
      <alignment horizontal="right"/>
    </xf>
    <xf numFmtId="0" fontId="3" fillId="0" borderId="0" xfId="0" applyFont="1" applyAlignment="1" applyProtection="1">
      <alignment horizontal="right" vertical="top"/>
    </xf>
    <xf numFmtId="0" fontId="3" fillId="0" borderId="0" xfId="0" applyFont="1" applyAlignment="1" applyProtection="1">
      <alignment vertical="top"/>
    </xf>
    <xf numFmtId="0" fontId="14" fillId="0" borderId="1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3" fontId="16" fillId="0" borderId="0" xfId="0" applyNumberFormat="1" applyFont="1" applyFill="1" applyBorder="1" applyProtection="1">
      <protection locked="0"/>
    </xf>
    <xf numFmtId="0" fontId="27" fillId="9" borderId="5" xfId="0" applyFont="1" applyFill="1" applyBorder="1" applyProtection="1"/>
    <xf numFmtId="49" fontId="16" fillId="3" borderId="17" xfId="0" applyNumberFormat="1" applyFont="1" applyFill="1" applyBorder="1" applyAlignment="1" applyProtection="1">
      <alignment horizontal="right"/>
      <protection locked="0"/>
    </xf>
    <xf numFmtId="49" fontId="16" fillId="3" borderId="20" xfId="0" applyNumberFormat="1" applyFont="1" applyFill="1" applyBorder="1" applyAlignment="1" applyProtection="1">
      <alignment horizontal="right"/>
      <protection locked="0"/>
    </xf>
    <xf numFmtId="49" fontId="16" fillId="3" borderId="20" xfId="0" applyNumberFormat="1" applyFont="1" applyFill="1" applyBorder="1" applyAlignment="1" applyProtection="1">
      <alignment horizontal="right" wrapText="1"/>
      <protection locked="0"/>
    </xf>
    <xf numFmtId="49" fontId="16" fillId="0" borderId="20" xfId="0" applyNumberFormat="1" applyFont="1" applyBorder="1" applyAlignment="1" applyProtection="1">
      <alignment horizontal="right"/>
      <protection locked="0"/>
    </xf>
    <xf numFmtId="49" fontId="16" fillId="0" borderId="23" xfId="0" applyNumberFormat="1" applyFont="1" applyBorder="1" applyAlignment="1" applyProtection="1">
      <alignment horizontal="right"/>
      <protection locked="0"/>
    </xf>
    <xf numFmtId="0" fontId="14" fillId="0" borderId="72" xfId="0" applyFont="1" applyFill="1" applyBorder="1" applyAlignment="1" applyProtection="1">
      <alignment horizontal="left" indent="1"/>
    </xf>
    <xf numFmtId="3" fontId="14" fillId="0" borderId="69" xfId="0" applyNumberFormat="1" applyFont="1" applyBorder="1" applyProtection="1">
      <protection locked="0"/>
    </xf>
    <xf numFmtId="3" fontId="14" fillId="0" borderId="70" xfId="0" applyNumberFormat="1" applyFont="1" applyBorder="1" applyProtection="1">
      <protection locked="0"/>
    </xf>
    <xf numFmtId="3" fontId="14" fillId="0" borderId="71" xfId="0" applyNumberFormat="1" applyFont="1" applyBorder="1" applyProtection="1">
      <protection locked="0"/>
    </xf>
    <xf numFmtId="0" fontId="14" fillId="0" borderId="15" xfId="0" applyFont="1" applyFill="1" applyBorder="1" applyAlignment="1" applyProtection="1">
      <alignment horizontal="left" indent="1"/>
    </xf>
    <xf numFmtId="0" fontId="14" fillId="0" borderId="64" xfId="0" applyFont="1" applyFill="1" applyBorder="1" applyAlignment="1" applyProtection="1">
      <alignment horizontal="right"/>
    </xf>
    <xf numFmtId="0" fontId="3" fillId="0" borderId="0" xfId="0" applyFont="1" applyFill="1" applyAlignment="1" applyProtection="1">
      <alignment horizontal="right"/>
    </xf>
    <xf numFmtId="0" fontId="3" fillId="0" borderId="0" xfId="0" applyFont="1" applyFill="1" applyBorder="1" applyProtection="1"/>
    <xf numFmtId="0" fontId="10" fillId="0" borderId="0" xfId="0" applyFont="1" applyFill="1" applyBorder="1" applyProtection="1"/>
    <xf numFmtId="0" fontId="12" fillId="8" borderId="58" xfId="0" applyFont="1" applyFill="1" applyBorder="1" applyAlignment="1" applyProtection="1">
      <alignment horizontal="center" vertical="center" wrapText="1"/>
    </xf>
    <xf numFmtId="14" fontId="12" fillId="8" borderId="95" xfId="0" applyNumberFormat="1" applyFont="1" applyFill="1" applyBorder="1" applyAlignment="1" applyProtection="1">
      <alignment horizontal="right" wrapText="1"/>
    </xf>
    <xf numFmtId="14" fontId="12" fillId="8" borderId="96" xfId="0" applyNumberFormat="1" applyFont="1" applyFill="1" applyBorder="1" applyAlignment="1" applyProtection="1">
      <alignment horizontal="right" wrapText="1"/>
    </xf>
    <xf numFmtId="14" fontId="12" fillId="8" borderId="97" xfId="0" applyNumberFormat="1" applyFont="1" applyFill="1" applyBorder="1" applyAlignment="1" applyProtection="1">
      <alignment horizontal="right" wrapText="1"/>
    </xf>
    <xf numFmtId="14" fontId="12" fillId="8" borderId="98" xfId="0" applyNumberFormat="1" applyFont="1" applyFill="1" applyBorder="1" applyAlignment="1" applyProtection="1">
      <alignment horizontal="right" wrapText="1"/>
    </xf>
    <xf numFmtId="14" fontId="12" fillId="8" borderId="63" xfId="0" applyNumberFormat="1" applyFont="1" applyFill="1" applyBorder="1" applyAlignment="1" applyProtection="1">
      <alignment horizontal="right" wrapText="1"/>
    </xf>
    <xf numFmtId="0" fontId="12" fillId="8" borderId="52" xfId="0" applyFont="1" applyFill="1" applyBorder="1" applyAlignment="1" applyProtection="1">
      <alignment horizontal="center" vertical="center" wrapText="1"/>
    </xf>
    <xf numFmtId="0" fontId="12" fillId="8" borderId="95" xfId="0" applyFont="1" applyFill="1" applyBorder="1" applyAlignment="1" applyProtection="1">
      <alignment horizontal="right" wrapText="1"/>
    </xf>
    <xf numFmtId="0" fontId="12" fillId="8" borderId="96" xfId="0" applyFont="1" applyFill="1" applyBorder="1" applyAlignment="1" applyProtection="1">
      <alignment horizontal="right" wrapText="1"/>
    </xf>
    <xf numFmtId="0" fontId="12" fillId="8" borderId="97" xfId="0" applyFont="1" applyFill="1" applyBorder="1" applyAlignment="1" applyProtection="1">
      <alignment horizontal="right" wrapText="1"/>
    </xf>
    <xf numFmtId="0" fontId="12" fillId="8" borderId="98" xfId="0" applyFont="1" applyFill="1" applyBorder="1" applyAlignment="1" applyProtection="1">
      <alignment horizontal="right" wrapText="1"/>
    </xf>
    <xf numFmtId="0" fontId="12" fillId="8" borderId="58" xfId="0" applyFont="1" applyFill="1" applyBorder="1" applyAlignment="1" applyProtection="1">
      <alignment horizontal="right" vertical="center" wrapText="1"/>
    </xf>
    <xf numFmtId="0" fontId="12" fillId="8" borderId="63" xfId="0" applyFont="1" applyFill="1" applyBorder="1" applyAlignment="1" applyProtection="1">
      <alignment horizontal="right" vertical="center" wrapText="1"/>
    </xf>
    <xf numFmtId="0" fontId="16" fillId="0" borderId="6" xfId="0" applyFont="1" applyFill="1" applyBorder="1" applyAlignment="1" applyProtection="1">
      <alignment horizontal="left"/>
    </xf>
    <xf numFmtId="14" fontId="16" fillId="9" borderId="10" xfId="0" applyNumberFormat="1" applyFont="1" applyFill="1" applyBorder="1" applyAlignment="1" applyProtection="1">
      <alignment horizontal="left" wrapText="1"/>
    </xf>
    <xf numFmtId="0" fontId="14" fillId="0" borderId="90" xfId="0" applyFont="1" applyFill="1" applyBorder="1" applyAlignment="1" applyProtection="1">
      <alignment horizontal="right"/>
    </xf>
    <xf numFmtId="0" fontId="14" fillId="0" borderId="0" xfId="0" applyFont="1" applyBorder="1" applyAlignment="1" applyProtection="1">
      <alignment vertical="top"/>
    </xf>
    <xf numFmtId="164" fontId="16" fillId="9" borderId="3" xfId="0" applyNumberFormat="1" applyFont="1" applyFill="1" applyBorder="1" applyAlignment="1" applyProtection="1">
      <alignment horizontal="right"/>
      <protection locked="0"/>
    </xf>
    <xf numFmtId="164" fontId="16" fillId="9" borderId="14" xfId="0" applyNumberFormat="1" applyFont="1" applyFill="1" applyBorder="1" applyAlignment="1" applyProtection="1">
      <alignment horizontal="right"/>
      <protection locked="0"/>
    </xf>
    <xf numFmtId="3" fontId="16" fillId="14" borderId="15" xfId="0" applyNumberFormat="1" applyFont="1" applyFill="1" applyBorder="1" applyProtection="1"/>
    <xf numFmtId="3" fontId="16" fillId="14" borderId="21" xfId="0" applyNumberFormat="1" applyFont="1" applyFill="1" applyBorder="1" applyProtection="1"/>
    <xf numFmtId="0" fontId="15" fillId="11" borderId="13" xfId="0" applyFont="1" applyFill="1" applyBorder="1" applyAlignment="1" applyProtection="1">
      <alignment horizontal="right"/>
    </xf>
    <xf numFmtId="0" fontId="15" fillId="11" borderId="5" xfId="0" applyFont="1" applyFill="1" applyBorder="1" applyAlignment="1" applyProtection="1">
      <alignment horizontal="right"/>
    </xf>
    <xf numFmtId="3" fontId="15" fillId="11" borderId="13" xfId="0" applyNumberFormat="1" applyFont="1" applyFill="1" applyBorder="1" applyAlignment="1" applyProtection="1">
      <alignment horizontal="right"/>
    </xf>
    <xf numFmtId="3" fontId="15" fillId="11" borderId="5" xfId="0" applyNumberFormat="1" applyFont="1" applyFill="1" applyBorder="1" applyAlignment="1" applyProtection="1">
      <alignment horizontal="right"/>
    </xf>
    <xf numFmtId="3" fontId="15" fillId="11" borderId="13" xfId="3" applyNumberFormat="1" applyFont="1" applyFill="1" applyBorder="1" applyAlignment="1" applyProtection="1">
      <alignment horizontal="right"/>
    </xf>
    <xf numFmtId="3" fontId="15" fillId="11" borderId="13" xfId="0" applyNumberFormat="1" applyFont="1" applyFill="1" applyBorder="1" applyAlignment="1" applyProtection="1">
      <alignment horizontal="right" wrapText="1"/>
    </xf>
    <xf numFmtId="3" fontId="15" fillId="11" borderId="5" xfId="0" applyNumberFormat="1" applyFont="1" applyFill="1" applyBorder="1" applyAlignment="1" applyProtection="1">
      <alignment horizontal="right" wrapText="1"/>
    </xf>
    <xf numFmtId="0" fontId="15" fillId="11" borderId="13" xfId="3" applyNumberFormat="1" applyFont="1" applyFill="1" applyBorder="1" applyAlignment="1" applyProtection="1">
      <alignment horizontal="right"/>
    </xf>
    <xf numFmtId="0" fontId="17" fillId="11" borderId="13" xfId="0" applyNumberFormat="1" applyFont="1" applyFill="1" applyBorder="1" applyAlignment="1" applyProtection="1">
      <alignment horizontal="right"/>
    </xf>
    <xf numFmtId="0" fontId="17" fillId="11" borderId="13" xfId="0" applyFont="1" applyFill="1" applyBorder="1" applyAlignment="1" applyProtection="1">
      <alignment horizontal="right"/>
    </xf>
    <xf numFmtId="0" fontId="17" fillId="11" borderId="5" xfId="0" applyFont="1" applyFill="1" applyBorder="1" applyAlignment="1" applyProtection="1">
      <alignment horizontal="right"/>
    </xf>
    <xf numFmtId="0" fontId="17" fillId="15" borderId="13" xfId="0" applyFont="1" applyFill="1" applyBorder="1" applyAlignment="1" applyProtection="1">
      <alignment horizontal="right"/>
    </xf>
    <xf numFmtId="3" fontId="17" fillId="2" borderId="13" xfId="0" applyNumberFormat="1" applyFont="1" applyFill="1" applyBorder="1" applyAlignment="1" applyProtection="1">
      <alignment horizontal="right"/>
    </xf>
    <xf numFmtId="3" fontId="17" fillId="2" borderId="5" xfId="0" applyNumberFormat="1" applyFont="1" applyFill="1" applyBorder="1" applyAlignment="1" applyProtection="1">
      <alignment horizontal="right"/>
    </xf>
    <xf numFmtId="0" fontId="17" fillId="15" borderId="5" xfId="0" applyFont="1" applyFill="1" applyBorder="1" applyAlignment="1" applyProtection="1">
      <alignment horizontal="right"/>
    </xf>
    <xf numFmtId="0" fontId="14" fillId="0" borderId="79" xfId="0" applyFont="1" applyBorder="1" applyAlignment="1" applyProtection="1">
      <alignment horizontal="right" vertical="top"/>
    </xf>
    <xf numFmtId="0" fontId="14" fillId="0" borderId="64" xfId="0" applyFont="1" applyBorder="1" applyAlignment="1" applyProtection="1">
      <alignment horizontal="left" vertical="top" wrapText="1"/>
      <protection locked="0"/>
    </xf>
    <xf numFmtId="0" fontId="16" fillId="0" borderId="15" xfId="0" applyFont="1" applyFill="1" applyBorder="1" applyAlignment="1" applyProtection="1">
      <alignment horizontal="left" vertical="top"/>
      <protection locked="0"/>
    </xf>
    <xf numFmtId="0" fontId="14" fillId="0" borderId="18" xfId="0" applyFont="1" applyBorder="1" applyAlignment="1" applyProtection="1">
      <alignment horizontal="left" vertical="top"/>
      <protection locked="0"/>
    </xf>
    <xf numFmtId="0" fontId="14" fillId="0" borderId="64" xfId="0" applyFont="1" applyBorder="1" applyAlignment="1" applyProtection="1">
      <alignment horizontal="left" vertical="top"/>
      <protection locked="0"/>
    </xf>
    <xf numFmtId="0" fontId="14" fillId="0" borderId="21" xfId="0" applyFont="1" applyBorder="1" applyAlignment="1" applyProtection="1">
      <alignment horizontal="left" vertical="top"/>
      <protection locked="0"/>
    </xf>
    <xf numFmtId="0" fontId="12" fillId="8" borderId="3" xfId="0" applyFont="1" applyFill="1" applyBorder="1" applyAlignment="1" applyProtection="1">
      <alignment horizontal="center" vertical="center"/>
    </xf>
    <xf numFmtId="3" fontId="17" fillId="18" borderId="36" xfId="0" applyNumberFormat="1" applyFont="1" applyFill="1" applyBorder="1" applyAlignment="1" applyProtection="1">
      <alignment horizontal="right"/>
    </xf>
    <xf numFmtId="3" fontId="16" fillId="20" borderId="31" xfId="0" applyNumberFormat="1" applyFont="1" applyFill="1" applyBorder="1" applyAlignment="1" applyProtection="1">
      <alignment horizontal="right"/>
      <protection locked="0"/>
    </xf>
    <xf numFmtId="3" fontId="16" fillId="20" borderId="33" xfId="0" applyNumberFormat="1" applyFont="1" applyFill="1" applyBorder="1" applyAlignment="1" applyProtection="1">
      <alignment horizontal="right"/>
      <protection locked="0"/>
    </xf>
    <xf numFmtId="3" fontId="16" fillId="20" borderId="35" xfId="0" applyNumberFormat="1" applyFont="1" applyFill="1" applyBorder="1" applyAlignment="1" applyProtection="1">
      <alignment horizontal="right"/>
      <protection locked="0"/>
    </xf>
    <xf numFmtId="3" fontId="16" fillId="0" borderId="29" xfId="0" applyNumberFormat="1" applyFont="1" applyFill="1" applyBorder="1" applyAlignment="1" applyProtection="1">
      <alignment horizontal="right"/>
      <protection locked="0"/>
    </xf>
    <xf numFmtId="3" fontId="16" fillId="18" borderId="36" xfId="0" applyNumberFormat="1" applyFont="1" applyFill="1" applyBorder="1" applyAlignment="1" applyProtection="1">
      <alignment horizontal="right"/>
    </xf>
    <xf numFmtId="3" fontId="16" fillId="18" borderId="39" xfId="0" applyNumberFormat="1" applyFont="1" applyFill="1" applyBorder="1" applyAlignment="1" applyProtection="1">
      <alignment horizontal="right"/>
    </xf>
    <xf numFmtId="0" fontId="13" fillId="0" borderId="0" xfId="0" applyFont="1" applyFill="1" applyBorder="1" applyAlignment="1" applyProtection="1">
      <alignment vertical="top"/>
    </xf>
    <xf numFmtId="0" fontId="12" fillId="0" borderId="0" xfId="0" applyFont="1" applyFill="1" applyBorder="1" applyAlignment="1" applyProtection="1">
      <alignment horizontal="left" wrapText="1"/>
    </xf>
    <xf numFmtId="10" fontId="27" fillId="0" borderId="0" xfId="3" applyNumberFormat="1" applyFont="1" applyFill="1" applyBorder="1" applyProtection="1"/>
    <xf numFmtId="2" fontId="16" fillId="0" borderId="0" xfId="3" applyNumberFormat="1" applyFont="1" applyFill="1" applyBorder="1" applyAlignment="1" applyProtection="1">
      <alignment horizontal="right"/>
      <protection locked="0"/>
    </xf>
    <xf numFmtId="2" fontId="16" fillId="0" borderId="0" xfId="0" applyNumberFormat="1" applyFont="1" applyFill="1" applyBorder="1" applyAlignment="1" applyProtection="1">
      <alignment horizontal="right"/>
      <protection locked="0"/>
    </xf>
    <xf numFmtId="0" fontId="13" fillId="8" borderId="90" xfId="0" applyFont="1" applyFill="1" applyBorder="1" applyAlignment="1" applyProtection="1">
      <alignment horizontal="left" vertical="top"/>
    </xf>
    <xf numFmtId="0" fontId="13" fillId="8" borderId="91" xfId="0" applyFont="1" applyFill="1" applyBorder="1" applyAlignment="1" applyProtection="1">
      <alignment horizontal="left" vertical="top"/>
    </xf>
    <xf numFmtId="10" fontId="27" fillId="9" borderId="12" xfId="3" applyNumberFormat="1" applyFont="1" applyFill="1" applyBorder="1" applyAlignment="1" applyProtection="1">
      <alignment horizontal="left"/>
    </xf>
    <xf numFmtId="2" fontId="16" fillId="3" borderId="15" xfId="3" applyNumberFormat="1" applyFont="1" applyFill="1" applyBorder="1" applyAlignment="1" applyProtection="1">
      <alignment horizontal="left"/>
      <protection locked="0"/>
    </xf>
    <xf numFmtId="2" fontId="16" fillId="3" borderId="18" xfId="3" applyNumberFormat="1" applyFont="1" applyFill="1" applyBorder="1" applyAlignment="1" applyProtection="1">
      <alignment horizontal="left"/>
      <protection locked="0"/>
    </xf>
    <xf numFmtId="2" fontId="16" fillId="0" borderId="18" xfId="0" applyNumberFormat="1" applyFont="1" applyBorder="1" applyAlignment="1" applyProtection="1">
      <alignment horizontal="left"/>
      <protection locked="0"/>
    </xf>
    <xf numFmtId="2" fontId="16" fillId="0" borderId="21" xfId="0" applyNumberFormat="1" applyFont="1" applyBorder="1" applyAlignment="1" applyProtection="1">
      <alignment horizontal="left"/>
      <protection locked="0"/>
    </xf>
    <xf numFmtId="0" fontId="2" fillId="8" borderId="2" xfId="1" applyFont="1" applyFill="1" applyBorder="1" applyAlignment="1" applyProtection="1">
      <alignment horizontal="left" vertical="top"/>
    </xf>
    <xf numFmtId="0" fontId="2" fillId="8" borderId="3" xfId="1" applyFont="1" applyFill="1" applyBorder="1" applyAlignment="1" applyProtection="1">
      <alignment horizontal="left" vertical="top"/>
    </xf>
    <xf numFmtId="0" fontId="2" fillId="8" borderId="14" xfId="1" applyFont="1" applyFill="1" applyBorder="1" applyAlignment="1" applyProtection="1">
      <alignment horizontal="left" vertical="top"/>
    </xf>
    <xf numFmtId="0" fontId="12" fillId="8" borderId="8" xfId="1" applyFont="1" applyFill="1" applyBorder="1" applyAlignment="1" applyProtection="1">
      <alignment horizontal="left" vertical="top"/>
    </xf>
    <xf numFmtId="3" fontId="14" fillId="11" borderId="5" xfId="0" applyNumberFormat="1" applyFont="1" applyFill="1" applyBorder="1" applyProtection="1"/>
    <xf numFmtId="49" fontId="14" fillId="0" borderId="15" xfId="0" applyNumberFormat="1" applyFont="1" applyBorder="1" applyAlignment="1" applyProtection="1">
      <alignment horizontal="left" vertical="top" wrapText="1"/>
      <protection locked="0"/>
    </xf>
    <xf numFmtId="3" fontId="14" fillId="0" borderId="15" xfId="0" applyNumberFormat="1" applyFont="1" applyBorder="1" applyAlignment="1" applyProtection="1">
      <alignment horizontal="left" vertical="top"/>
      <protection locked="0"/>
    </xf>
    <xf numFmtId="3" fontId="14" fillId="0" borderId="15" xfId="0" applyNumberFormat="1" applyFont="1" applyBorder="1" applyAlignment="1" applyProtection="1">
      <alignment horizontal="left" vertical="top" wrapText="1"/>
      <protection locked="0"/>
    </xf>
    <xf numFmtId="49" fontId="14" fillId="0" borderId="18" xfId="0" applyNumberFormat="1" applyFont="1" applyBorder="1" applyAlignment="1" applyProtection="1">
      <alignment horizontal="left" vertical="top" wrapText="1"/>
      <protection locked="0"/>
    </xf>
    <xf numFmtId="3" fontId="14" fillId="0" borderId="18" xfId="0" applyNumberFormat="1" applyFont="1" applyBorder="1" applyAlignment="1" applyProtection="1">
      <alignment horizontal="left" vertical="top"/>
      <protection locked="0"/>
    </xf>
    <xf numFmtId="3" fontId="14" fillId="0" borderId="18" xfId="0" applyNumberFormat="1" applyFont="1" applyBorder="1" applyAlignment="1" applyProtection="1">
      <alignment horizontal="left" vertical="top" wrapText="1"/>
      <protection locked="0"/>
    </xf>
    <xf numFmtId="49" fontId="14" fillId="0" borderId="21" xfId="0" applyNumberFormat="1" applyFont="1" applyBorder="1" applyAlignment="1" applyProtection="1">
      <alignment horizontal="left" vertical="top" wrapText="1"/>
      <protection locked="0"/>
    </xf>
    <xf numFmtId="3" fontId="14" fillId="0" borderId="21" xfId="0" applyNumberFormat="1" applyFont="1" applyBorder="1" applyAlignment="1" applyProtection="1">
      <alignment horizontal="left" vertical="top"/>
      <protection locked="0"/>
    </xf>
    <xf numFmtId="3" fontId="14" fillId="0" borderId="21" xfId="0" applyNumberFormat="1" applyFont="1" applyBorder="1" applyAlignment="1" applyProtection="1">
      <alignment horizontal="left" vertical="top" wrapText="1"/>
      <protection locked="0"/>
    </xf>
    <xf numFmtId="49" fontId="14" fillId="9" borderId="13" xfId="0" applyNumberFormat="1" applyFont="1" applyFill="1" applyBorder="1" applyAlignment="1" applyProtection="1">
      <alignment horizontal="left" vertical="top"/>
    </xf>
    <xf numFmtId="3" fontId="14" fillId="9" borderId="13" xfId="0" applyNumberFormat="1" applyFont="1" applyFill="1" applyBorder="1" applyAlignment="1" applyProtection="1">
      <alignment horizontal="left" vertical="top"/>
    </xf>
    <xf numFmtId="3" fontId="14" fillId="9" borderId="5" xfId="0" applyNumberFormat="1" applyFont="1" applyFill="1" applyBorder="1" applyAlignment="1" applyProtection="1">
      <alignment horizontal="left" vertical="top"/>
    </xf>
    <xf numFmtId="49" fontId="14" fillId="11" borderId="13" xfId="0" applyNumberFormat="1" applyFont="1" applyFill="1" applyBorder="1" applyAlignment="1" applyProtection="1">
      <alignment horizontal="left" vertical="top"/>
    </xf>
    <xf numFmtId="3" fontId="14" fillId="11" borderId="13" xfId="0" applyNumberFormat="1" applyFont="1" applyFill="1" applyBorder="1" applyAlignment="1" applyProtection="1">
      <alignment horizontal="left" vertical="top"/>
    </xf>
    <xf numFmtId="3" fontId="14" fillId="11" borderId="5" xfId="0" applyNumberFormat="1" applyFont="1" applyFill="1" applyBorder="1" applyAlignment="1" applyProtection="1">
      <alignment horizontal="left" vertical="top"/>
    </xf>
    <xf numFmtId="49" fontId="14" fillId="0" borderId="12" xfId="0" applyNumberFormat="1" applyFont="1" applyBorder="1" applyAlignment="1" applyProtection="1">
      <alignment horizontal="left" vertical="top" wrapText="1"/>
      <protection locked="0"/>
    </xf>
    <xf numFmtId="3" fontId="14" fillId="0" borderId="12" xfId="0" applyNumberFormat="1" applyFont="1" applyBorder="1" applyAlignment="1" applyProtection="1">
      <alignment horizontal="left" vertical="top"/>
      <protection locked="0"/>
    </xf>
    <xf numFmtId="3" fontId="14" fillId="0" borderId="12" xfId="0" applyNumberFormat="1" applyFont="1" applyBorder="1" applyAlignment="1" applyProtection="1">
      <alignment horizontal="left" vertical="top" wrapText="1"/>
      <protection locked="0"/>
    </xf>
    <xf numFmtId="0" fontId="0" fillId="0" borderId="0" xfId="0" applyAlignment="1" applyProtection="1">
      <alignment wrapText="1"/>
    </xf>
    <xf numFmtId="0" fontId="13" fillId="8" borderId="14" xfId="0" applyFont="1" applyFill="1" applyBorder="1" applyAlignment="1" applyProtection="1">
      <alignment vertical="top" wrapText="1"/>
    </xf>
    <xf numFmtId="10" fontId="27" fillId="9" borderId="12" xfId="3" applyNumberFormat="1" applyFont="1" applyFill="1" applyBorder="1" applyAlignment="1" applyProtection="1">
      <alignment wrapText="1"/>
    </xf>
    <xf numFmtId="2" fontId="16" fillId="3" borderId="15" xfId="3" applyNumberFormat="1" applyFont="1" applyFill="1" applyBorder="1" applyAlignment="1" applyProtection="1">
      <alignment horizontal="right" wrapText="1"/>
      <protection locked="0"/>
    </xf>
    <xf numFmtId="2" fontId="16" fillId="3" borderId="18" xfId="3" applyNumberFormat="1" applyFont="1" applyFill="1" applyBorder="1" applyAlignment="1" applyProtection="1">
      <alignment horizontal="right" wrapText="1"/>
      <protection locked="0"/>
    </xf>
    <xf numFmtId="2" fontId="16" fillId="0" borderId="18" xfId="0" applyNumberFormat="1" applyFont="1" applyBorder="1" applyAlignment="1" applyProtection="1">
      <alignment horizontal="right" wrapText="1"/>
      <protection locked="0"/>
    </xf>
    <xf numFmtId="2" fontId="16" fillId="0" borderId="21" xfId="0" applyNumberFormat="1" applyFont="1" applyBorder="1" applyAlignment="1" applyProtection="1">
      <alignment horizontal="right" wrapText="1"/>
      <protection locked="0"/>
    </xf>
    <xf numFmtId="0" fontId="0" fillId="7" borderId="4" xfId="0" applyFill="1" applyBorder="1"/>
    <xf numFmtId="0" fontId="0" fillId="7" borderId="13" xfId="0" applyFill="1" applyBorder="1"/>
    <xf numFmtId="0" fontId="0" fillId="7" borderId="5" xfId="0" applyFill="1" applyBorder="1"/>
    <xf numFmtId="0" fontId="16" fillId="3" borderId="22" xfId="2" applyFont="1" applyFill="1" applyBorder="1" applyAlignment="1" applyProtection="1">
      <alignment horizontal="left" wrapText="1" indent="1"/>
    </xf>
    <xf numFmtId="3" fontId="14" fillId="0" borderId="32" xfId="3" applyNumberFormat="1" applyFont="1" applyFill="1" applyBorder="1" applyAlignment="1" applyProtection="1">
      <alignment horizontal="right"/>
      <protection locked="0"/>
    </xf>
    <xf numFmtId="3" fontId="14" fillId="0" borderId="33" xfId="3" applyNumberFormat="1" applyFont="1" applyFill="1" applyBorder="1" applyAlignment="1" applyProtection="1">
      <alignment horizontal="right"/>
      <protection locked="0"/>
    </xf>
    <xf numFmtId="166" fontId="14" fillId="0" borderId="30" xfId="3" applyNumberFormat="1" applyFont="1" applyFill="1" applyBorder="1" applyProtection="1"/>
    <xf numFmtId="166" fontId="14" fillId="0" borderId="37" xfId="3" applyNumberFormat="1" applyFont="1" applyFill="1" applyBorder="1" applyProtection="1"/>
    <xf numFmtId="166" fontId="14" fillId="0" borderId="31" xfId="3" applyNumberFormat="1" applyFont="1" applyFill="1" applyBorder="1" applyProtection="1"/>
    <xf numFmtId="166" fontId="14" fillId="0" borderId="32" xfId="3" applyNumberFormat="1" applyFont="1" applyFill="1" applyBorder="1" applyProtection="1"/>
    <xf numFmtId="166" fontId="14" fillId="0" borderId="38" xfId="3" applyNumberFormat="1" applyFont="1" applyFill="1" applyBorder="1" applyProtection="1"/>
    <xf numFmtId="166" fontId="14" fillId="0" borderId="33" xfId="3" applyNumberFormat="1" applyFont="1" applyFill="1" applyBorder="1" applyProtection="1"/>
    <xf numFmtId="166" fontId="14" fillId="0" borderId="34" xfId="0" applyNumberFormat="1" applyFont="1" applyFill="1" applyBorder="1" applyProtection="1"/>
    <xf numFmtId="166" fontId="14" fillId="0" borderId="39" xfId="0" applyNumberFormat="1" applyFont="1" applyFill="1" applyBorder="1" applyProtection="1"/>
    <xf numFmtId="166" fontId="14" fillId="0" borderId="35" xfId="0" applyNumberFormat="1" applyFont="1" applyFill="1" applyBorder="1" applyProtection="1"/>
    <xf numFmtId="166" fontId="14" fillId="19" borderId="8" xfId="0" applyNumberFormat="1" applyFont="1" applyFill="1" applyBorder="1" applyProtection="1"/>
    <xf numFmtId="166" fontId="14" fillId="19" borderId="0" xfId="0" applyNumberFormat="1" applyFont="1" applyFill="1" applyBorder="1" applyProtection="1"/>
    <xf numFmtId="166" fontId="14" fillId="19" borderId="9" xfId="0" applyNumberFormat="1" applyFont="1" applyFill="1" applyBorder="1" applyProtection="1"/>
    <xf numFmtId="166" fontId="14" fillId="0" borderId="28" xfId="0" applyNumberFormat="1" applyFont="1" applyFill="1" applyBorder="1" applyProtection="1"/>
    <xf numFmtId="166" fontId="14" fillId="0" borderId="36" xfId="0" applyNumberFormat="1" applyFont="1" applyFill="1" applyBorder="1" applyProtection="1"/>
    <xf numFmtId="166" fontId="14" fillId="0" borderId="29" xfId="0" applyNumberFormat="1" applyFont="1" applyFill="1" applyBorder="1" applyProtection="1"/>
    <xf numFmtId="166" fontId="14" fillId="0" borderId="34" xfId="3" applyNumberFormat="1" applyFont="1" applyFill="1" applyBorder="1" applyProtection="1"/>
    <xf numFmtId="166" fontId="14" fillId="0" borderId="39" xfId="3" applyNumberFormat="1" applyFont="1" applyFill="1" applyBorder="1" applyProtection="1"/>
    <xf numFmtId="166" fontId="14" fillId="0" borderId="35" xfId="3" applyNumberFormat="1" applyFont="1" applyFill="1" applyBorder="1" applyProtection="1"/>
    <xf numFmtId="166" fontId="14" fillId="0" borderId="28" xfId="3" applyNumberFormat="1" applyFont="1" applyFill="1" applyBorder="1" applyProtection="1"/>
    <xf numFmtId="166" fontId="14" fillId="0" borderId="36" xfId="3" applyNumberFormat="1" applyFont="1" applyFill="1" applyBorder="1" applyProtection="1"/>
    <xf numFmtId="166" fontId="14" fillId="0" borderId="29" xfId="3" applyNumberFormat="1" applyFont="1" applyFill="1" applyBorder="1" applyProtection="1"/>
    <xf numFmtId="166" fontId="14" fillId="19" borderId="8" xfId="0" applyNumberFormat="1" applyFont="1" applyFill="1" applyBorder="1" applyAlignment="1" applyProtection="1"/>
    <xf numFmtId="166" fontId="14" fillId="19" borderId="0" xfId="0" applyNumberFormat="1" applyFont="1" applyFill="1" applyBorder="1" applyAlignment="1" applyProtection="1"/>
    <xf numFmtId="166" fontId="14" fillId="19" borderId="9" xfId="0" applyNumberFormat="1" applyFont="1" applyFill="1" applyBorder="1" applyAlignment="1" applyProtection="1"/>
    <xf numFmtId="166" fontId="14" fillId="0" borderId="32" xfId="3" applyNumberFormat="1" applyFont="1" applyFill="1" applyBorder="1" applyAlignment="1" applyProtection="1">
      <alignment horizontal="right"/>
    </xf>
    <xf numFmtId="166" fontId="14" fillId="0" borderId="38" xfId="3" applyNumberFormat="1" applyFont="1" applyFill="1" applyBorder="1" applyAlignment="1" applyProtection="1">
      <alignment horizontal="right"/>
    </xf>
    <xf numFmtId="166" fontId="14" fillId="0" borderId="33" xfId="3" applyNumberFormat="1" applyFont="1" applyFill="1" applyBorder="1" applyAlignment="1" applyProtection="1">
      <alignment horizontal="right"/>
    </xf>
    <xf numFmtId="166" fontId="14" fillId="0" borderId="34" xfId="3" applyNumberFormat="1" applyFont="1" applyFill="1" applyBorder="1" applyAlignment="1" applyProtection="1">
      <alignment horizontal="right"/>
    </xf>
    <xf numFmtId="166" fontId="14" fillId="0" borderId="39" xfId="3" applyNumberFormat="1" applyFont="1" applyFill="1" applyBorder="1" applyAlignment="1" applyProtection="1">
      <alignment horizontal="right"/>
    </xf>
    <xf numFmtId="166" fontId="14" fillId="0" borderId="35" xfId="3" applyNumberFormat="1" applyFont="1" applyFill="1" applyBorder="1" applyAlignment="1" applyProtection="1">
      <alignment horizontal="right"/>
    </xf>
    <xf numFmtId="166" fontId="14" fillId="0" borderId="28" xfId="0" applyNumberFormat="1" applyFont="1" applyFill="1" applyBorder="1" applyAlignment="1" applyProtection="1"/>
    <xf numFmtId="166" fontId="14" fillId="0" borderId="36" xfId="0" applyNumberFormat="1" applyFont="1" applyFill="1" applyBorder="1" applyAlignment="1" applyProtection="1"/>
    <xf numFmtId="166" fontId="14" fillId="0" borderId="29" xfId="0" applyNumberFormat="1" applyFont="1" applyFill="1" applyBorder="1" applyAlignment="1" applyProtection="1"/>
    <xf numFmtId="166" fontId="14" fillId="0" borderId="30" xfId="3" applyNumberFormat="1" applyFont="1" applyFill="1" applyBorder="1" applyAlignment="1" applyProtection="1">
      <alignment horizontal="right"/>
    </xf>
    <xf numFmtId="166" fontId="14" fillId="0" borderId="37" xfId="3" applyNumberFormat="1" applyFont="1" applyFill="1" applyBorder="1" applyAlignment="1" applyProtection="1">
      <alignment horizontal="right"/>
    </xf>
    <xf numFmtId="166" fontId="14" fillId="0" borderId="31" xfId="3" applyNumberFormat="1" applyFont="1" applyFill="1" applyBorder="1" applyAlignment="1" applyProtection="1">
      <alignment horizontal="right"/>
    </xf>
    <xf numFmtId="166" fontId="14" fillId="7" borderId="8" xfId="0" applyNumberFormat="1" applyFont="1" applyFill="1" applyBorder="1" applyAlignment="1" applyProtection="1"/>
    <xf numFmtId="166" fontId="14" fillId="7" borderId="0" xfId="0" applyNumberFormat="1" applyFont="1" applyFill="1" applyBorder="1" applyAlignment="1" applyProtection="1"/>
    <xf numFmtId="166" fontId="14" fillId="7" borderId="9" xfId="0" applyNumberFormat="1" applyFont="1" applyFill="1" applyBorder="1" applyAlignment="1" applyProtection="1"/>
    <xf numFmtId="166" fontId="14" fillId="0" borderId="28" xfId="3" applyNumberFormat="1" applyFont="1" applyFill="1" applyBorder="1" applyAlignment="1" applyProtection="1">
      <alignment horizontal="right"/>
    </xf>
    <xf numFmtId="166" fontId="14" fillId="0" borderId="36" xfId="3" applyNumberFormat="1" applyFont="1" applyFill="1" applyBorder="1" applyAlignment="1" applyProtection="1">
      <alignment horizontal="right"/>
    </xf>
    <xf numFmtId="166" fontId="14" fillId="0" borderId="29" xfId="3" applyNumberFormat="1" applyFont="1" applyFill="1" applyBorder="1" applyAlignment="1" applyProtection="1">
      <alignment horizontal="right"/>
    </xf>
    <xf numFmtId="3" fontId="14" fillId="0" borderId="28" xfId="0" applyNumberFormat="1" applyFont="1" applyFill="1" applyBorder="1" applyAlignment="1" applyProtection="1">
      <alignment horizontal="right" vertical="top"/>
      <protection locked="0"/>
    </xf>
    <xf numFmtId="3" fontId="14" fillId="0" borderId="29" xfId="0" applyNumberFormat="1" applyFont="1" applyFill="1" applyBorder="1" applyAlignment="1" applyProtection="1">
      <alignment horizontal="right" vertical="top"/>
      <protection locked="0"/>
    </xf>
    <xf numFmtId="3" fontId="14" fillId="0" borderId="36" xfId="0" applyNumberFormat="1" applyFont="1" applyFill="1" applyBorder="1" applyAlignment="1" applyProtection="1">
      <alignment horizontal="right" vertical="top"/>
      <protection locked="0"/>
    </xf>
    <xf numFmtId="166" fontId="14" fillId="0" borderId="32" xfId="3" applyNumberFormat="1" applyFont="1" applyFill="1" applyBorder="1" applyAlignment="1" applyProtection="1">
      <alignment horizontal="right" vertical="top"/>
    </xf>
    <xf numFmtId="166" fontId="14" fillId="0" borderId="38" xfId="3" applyNumberFormat="1" applyFont="1" applyFill="1" applyBorder="1" applyAlignment="1" applyProtection="1">
      <alignment horizontal="right" vertical="top"/>
    </xf>
    <xf numFmtId="166" fontId="14" fillId="0" borderId="33" xfId="3" applyNumberFormat="1" applyFont="1" applyFill="1" applyBorder="1" applyAlignment="1" applyProtection="1">
      <alignment horizontal="right" vertical="top"/>
    </xf>
    <xf numFmtId="0" fontId="15" fillId="10" borderId="4" xfId="0" applyFont="1" applyFill="1" applyBorder="1" applyAlignment="1" applyProtection="1">
      <alignment horizontal="left" vertical="top" wrapText="1"/>
    </xf>
    <xf numFmtId="3" fontId="15" fillId="10" borderId="28" xfId="0" applyNumberFormat="1" applyFont="1" applyFill="1" applyBorder="1" applyAlignment="1" applyProtection="1">
      <alignment vertical="top" wrapText="1"/>
    </xf>
    <xf numFmtId="3" fontId="15" fillId="10" borderId="29" xfId="0" applyNumberFormat="1" applyFont="1" applyFill="1" applyBorder="1" applyAlignment="1" applyProtection="1">
      <alignment horizontal="right" vertical="top" wrapText="1"/>
    </xf>
    <xf numFmtId="3" fontId="15" fillId="10" borderId="28" xfId="0" applyNumberFormat="1" applyFont="1" applyFill="1" applyBorder="1" applyAlignment="1" applyProtection="1">
      <alignment horizontal="right" vertical="top" wrapText="1"/>
    </xf>
    <xf numFmtId="3" fontId="17" fillId="10" borderId="36" xfId="0" applyNumberFormat="1" applyFont="1" applyFill="1" applyBorder="1" applyAlignment="1" applyProtection="1">
      <alignment horizontal="right" vertical="top" wrapText="1"/>
    </xf>
    <xf numFmtId="166" fontId="14" fillId="0" borderId="28" xfId="0" applyNumberFormat="1" applyFont="1" applyFill="1" applyBorder="1" applyAlignment="1" applyProtection="1">
      <alignment vertical="top"/>
    </xf>
    <xf numFmtId="166" fontId="14" fillId="0" borderId="36" xfId="0" applyNumberFormat="1" applyFont="1" applyFill="1" applyBorder="1" applyAlignment="1" applyProtection="1">
      <alignment vertical="top"/>
    </xf>
    <xf numFmtId="166" fontId="14" fillId="0" borderId="29" xfId="0" applyNumberFormat="1" applyFont="1" applyFill="1" applyBorder="1" applyAlignment="1" applyProtection="1">
      <alignment vertical="top"/>
    </xf>
    <xf numFmtId="0" fontId="17" fillId="11" borderId="4" xfId="0" applyFont="1" applyFill="1" applyBorder="1" applyAlignment="1">
      <alignment vertical="top" wrapText="1"/>
    </xf>
    <xf numFmtId="0" fontId="17" fillId="11" borderId="13" xfId="0" applyFont="1" applyFill="1" applyBorder="1" applyAlignment="1">
      <alignment horizontal="right" vertical="top" wrapText="1"/>
    </xf>
    <xf numFmtId="0" fontId="17" fillId="11" borderId="5" xfId="0" applyFont="1" applyFill="1" applyBorder="1" applyAlignment="1">
      <alignment horizontal="right" vertical="top" wrapText="1"/>
    </xf>
    <xf numFmtId="3" fontId="16" fillId="0" borderId="30" xfId="0" applyNumberFormat="1" applyFont="1" applyFill="1" applyBorder="1" applyAlignment="1" applyProtection="1">
      <alignment vertical="top" wrapText="1"/>
      <protection locked="0"/>
    </xf>
    <xf numFmtId="3" fontId="16" fillId="0" borderId="31" xfId="0" applyNumberFormat="1" applyFont="1" applyFill="1" applyBorder="1" applyAlignment="1" applyProtection="1">
      <alignment vertical="top" wrapText="1"/>
      <protection locked="0"/>
    </xf>
    <xf numFmtId="3" fontId="16" fillId="0" borderId="37" xfId="0" applyNumberFormat="1" applyFont="1" applyFill="1" applyBorder="1" applyAlignment="1" applyProtection="1">
      <alignment vertical="top" wrapText="1"/>
      <protection locked="0"/>
    </xf>
    <xf numFmtId="3" fontId="16" fillId="0" borderId="32" xfId="0" applyNumberFormat="1" applyFont="1" applyFill="1" applyBorder="1" applyAlignment="1" applyProtection="1">
      <alignment vertical="top" wrapText="1"/>
      <protection locked="0"/>
    </xf>
    <xf numFmtId="3" fontId="16" fillId="0" borderId="33" xfId="0" applyNumberFormat="1" applyFont="1" applyFill="1" applyBorder="1" applyAlignment="1" applyProtection="1">
      <alignment vertical="top" wrapText="1"/>
      <protection locked="0"/>
    </xf>
    <xf numFmtId="3" fontId="16" fillId="0" borderId="38" xfId="0" applyNumberFormat="1" applyFont="1" applyFill="1" applyBorder="1" applyAlignment="1" applyProtection="1">
      <alignment vertical="top" wrapText="1"/>
      <protection locked="0"/>
    </xf>
    <xf numFmtId="3" fontId="16" fillId="0" borderId="65" xfId="0" applyNumberFormat="1" applyFont="1" applyFill="1" applyBorder="1" applyAlignment="1" applyProtection="1">
      <alignment vertical="top" wrapText="1"/>
      <protection locked="0"/>
    </xf>
    <xf numFmtId="3" fontId="16" fillId="0" borderId="66" xfId="0" applyNumberFormat="1" applyFont="1" applyFill="1" applyBorder="1" applyAlignment="1" applyProtection="1">
      <alignment vertical="top" wrapText="1"/>
      <protection locked="0"/>
    </xf>
    <xf numFmtId="3" fontId="16" fillId="0" borderId="67" xfId="0" applyNumberFormat="1" applyFont="1" applyFill="1" applyBorder="1" applyAlignment="1" applyProtection="1">
      <alignment vertical="top" wrapText="1"/>
      <protection locked="0"/>
    </xf>
    <xf numFmtId="3" fontId="17" fillId="10" borderId="28" xfId="0" applyNumberFormat="1" applyFont="1" applyFill="1" applyBorder="1" applyAlignment="1">
      <alignment vertical="top" wrapText="1"/>
    </xf>
    <xf numFmtId="3" fontId="17" fillId="10" borderId="29" xfId="0" applyNumberFormat="1" applyFont="1" applyFill="1" applyBorder="1" applyAlignment="1">
      <alignment vertical="top" wrapText="1"/>
    </xf>
    <xf numFmtId="3" fontId="17" fillId="10" borderId="36" xfId="0" applyNumberFormat="1" applyFont="1" applyFill="1" applyBorder="1" applyAlignment="1">
      <alignment vertical="top" wrapText="1"/>
    </xf>
    <xf numFmtId="3" fontId="16" fillId="0" borderId="69" xfId="0" applyNumberFormat="1" applyFont="1" applyFill="1" applyBorder="1" applyAlignment="1" applyProtection="1">
      <alignment vertical="top" wrapText="1"/>
      <protection locked="0"/>
    </xf>
    <xf numFmtId="3" fontId="16" fillId="0" borderId="70" xfId="0" applyNumberFormat="1" applyFont="1" applyFill="1" applyBorder="1" applyAlignment="1" applyProtection="1">
      <alignment vertical="top" wrapText="1"/>
      <protection locked="0"/>
    </xf>
    <xf numFmtId="3" fontId="16" fillId="0" borderId="71" xfId="0" applyNumberFormat="1" applyFont="1" applyFill="1" applyBorder="1" applyAlignment="1" applyProtection="1">
      <alignment vertical="top" wrapText="1"/>
      <protection locked="0"/>
    </xf>
    <xf numFmtId="3" fontId="16" fillId="0" borderId="34" xfId="0" applyNumberFormat="1" applyFont="1" applyFill="1" applyBorder="1" applyAlignment="1" applyProtection="1">
      <alignment vertical="top" wrapText="1"/>
      <protection locked="0"/>
    </xf>
    <xf numFmtId="3" fontId="16" fillId="0" borderId="35" xfId="0" applyNumberFormat="1" applyFont="1" applyFill="1" applyBorder="1" applyAlignment="1" applyProtection="1">
      <alignment vertical="top" wrapText="1"/>
      <protection locked="0"/>
    </xf>
    <xf numFmtId="3" fontId="16" fillId="0" borderId="39" xfId="0" applyNumberFormat="1" applyFont="1" applyFill="1" applyBorder="1" applyAlignment="1" applyProtection="1">
      <alignment vertical="top" wrapText="1"/>
      <protection locked="0"/>
    </xf>
    <xf numFmtId="0" fontId="17" fillId="10" borderId="12" xfId="0" applyFont="1" applyFill="1" applyBorder="1" applyAlignment="1" applyProtection="1">
      <alignment vertical="top" wrapText="1"/>
    </xf>
    <xf numFmtId="0" fontId="16" fillId="9" borderId="13" xfId="0" applyFont="1" applyFill="1" applyBorder="1" applyAlignment="1" applyProtection="1">
      <alignment vertical="top" wrapText="1"/>
    </xf>
    <xf numFmtId="3" fontId="16" fillId="9" borderId="13" xfId="0" applyNumberFormat="1" applyFont="1" applyFill="1" applyBorder="1" applyAlignment="1">
      <alignment vertical="top" wrapText="1"/>
    </xf>
    <xf numFmtId="3" fontId="16" fillId="9" borderId="5" xfId="0" applyNumberFormat="1" applyFont="1" applyFill="1" applyBorder="1" applyAlignment="1">
      <alignment vertical="top" wrapText="1"/>
    </xf>
    <xf numFmtId="3" fontId="17" fillId="11" borderId="13" xfId="0" applyNumberFormat="1" applyFont="1" applyFill="1" applyBorder="1" applyAlignment="1">
      <alignment horizontal="right" vertical="top" wrapText="1"/>
    </xf>
    <xf numFmtId="3" fontId="17" fillId="11" borderId="5" xfId="0" applyNumberFormat="1" applyFont="1" applyFill="1" applyBorder="1" applyAlignment="1">
      <alignment horizontal="right" vertical="top" wrapText="1"/>
    </xf>
    <xf numFmtId="0" fontId="16" fillId="0" borderId="12" xfId="0" applyFont="1" applyFill="1" applyBorder="1" applyAlignment="1" applyProtection="1">
      <alignment vertical="top" wrapText="1"/>
    </xf>
    <xf numFmtId="3" fontId="16" fillId="0" borderId="28" xfId="0" applyNumberFormat="1" applyFont="1" applyFill="1" applyBorder="1" applyAlignment="1" applyProtection="1">
      <alignment vertical="top" wrapText="1"/>
      <protection locked="0"/>
    </xf>
    <xf numFmtId="3" fontId="16" fillId="0" borderId="29" xfId="0" applyNumberFormat="1" applyFont="1" applyFill="1" applyBorder="1" applyAlignment="1" applyProtection="1">
      <alignment vertical="top" wrapText="1"/>
      <protection locked="0"/>
    </xf>
    <xf numFmtId="3" fontId="16" fillId="0" borderId="36" xfId="0" applyNumberFormat="1" applyFont="1" applyFill="1" applyBorder="1" applyAlignment="1" applyProtection="1">
      <alignment vertical="top" wrapText="1"/>
      <protection locked="0"/>
    </xf>
    <xf numFmtId="0" fontId="17" fillId="10" borderId="12" xfId="0" applyFont="1" applyFill="1" applyBorder="1" applyAlignment="1">
      <alignment vertical="top" wrapText="1"/>
    </xf>
    <xf numFmtId="0" fontId="17" fillId="11" borderId="4" xfId="0" applyFont="1" applyFill="1" applyBorder="1" applyAlignment="1" applyProtection="1">
      <alignment vertical="top" wrapText="1"/>
    </xf>
    <xf numFmtId="0" fontId="17" fillId="10" borderId="12" xfId="2" applyFont="1" applyFill="1" applyBorder="1" applyAlignment="1" applyProtection="1">
      <alignment vertical="top" wrapText="1"/>
    </xf>
    <xf numFmtId="0" fontId="16" fillId="9" borderId="13" xfId="2" applyFont="1" applyFill="1" applyBorder="1" applyAlignment="1" applyProtection="1">
      <alignment vertical="top" wrapText="1"/>
    </xf>
    <xf numFmtId="0" fontId="16" fillId="0" borderId="12" xfId="2" applyFont="1" applyFill="1" applyBorder="1" applyAlignment="1" applyProtection="1">
      <alignment vertical="top" wrapText="1"/>
    </xf>
    <xf numFmtId="0" fontId="16" fillId="9" borderId="13" xfId="0" applyFont="1" applyFill="1" applyBorder="1" applyAlignment="1">
      <alignment vertical="top" wrapText="1"/>
    </xf>
    <xf numFmtId="0" fontId="16" fillId="0" borderId="18" xfId="0" applyFont="1" applyFill="1" applyBorder="1" applyAlignment="1" applyProtection="1">
      <alignment horizontal="right" vertical="top"/>
    </xf>
    <xf numFmtId="0" fontId="15" fillId="11" borderId="13" xfId="0" applyFont="1" applyFill="1" applyBorder="1" applyAlignment="1" applyProtection="1">
      <alignment vertical="top"/>
    </xf>
    <xf numFmtId="0" fontId="15" fillId="11" borderId="13" xfId="0" applyFont="1" applyFill="1" applyBorder="1" applyAlignment="1" applyProtection="1">
      <alignment horizontal="right" vertical="top"/>
    </xf>
    <xf numFmtId="0" fontId="15" fillId="11" borderId="5" xfId="0" applyFont="1" applyFill="1" applyBorder="1" applyAlignment="1" applyProtection="1">
      <alignment horizontal="right" vertical="top"/>
    </xf>
    <xf numFmtId="3" fontId="14" fillId="10" borderId="30" xfId="0" applyNumberFormat="1" applyFont="1" applyFill="1" applyBorder="1" applyAlignment="1" applyProtection="1">
      <alignment horizontal="right" vertical="top"/>
    </xf>
    <xf numFmtId="3" fontId="14" fillId="10" borderId="31" xfId="0" applyNumberFormat="1" applyFont="1" applyFill="1" applyBorder="1" applyAlignment="1" applyProtection="1">
      <alignment horizontal="right" vertical="top"/>
    </xf>
    <xf numFmtId="3" fontId="14" fillId="10" borderId="37" xfId="0" applyNumberFormat="1" applyFont="1" applyFill="1" applyBorder="1" applyAlignment="1" applyProtection="1">
      <alignment horizontal="right" vertical="top"/>
    </xf>
    <xf numFmtId="3" fontId="14" fillId="10" borderId="32" xfId="0" applyNumberFormat="1" applyFont="1" applyFill="1" applyBorder="1" applyAlignment="1" applyProtection="1">
      <alignment horizontal="right" vertical="top"/>
    </xf>
    <xf numFmtId="3" fontId="14" fillId="10" borderId="33" xfId="0" applyNumberFormat="1" applyFont="1" applyFill="1" applyBorder="1" applyAlignment="1" applyProtection="1">
      <alignment horizontal="right" vertical="top"/>
    </xf>
    <xf numFmtId="3" fontId="14" fillId="10" borderId="38" xfId="0" applyNumberFormat="1" applyFont="1" applyFill="1" applyBorder="1" applyAlignment="1" applyProtection="1">
      <alignment horizontal="right" vertical="top"/>
    </xf>
    <xf numFmtId="3" fontId="14" fillId="10" borderId="34" xfId="0" applyNumberFormat="1" applyFont="1" applyFill="1" applyBorder="1" applyAlignment="1" applyProtection="1">
      <alignment horizontal="right" vertical="top"/>
    </xf>
    <xf numFmtId="3" fontId="14" fillId="10" borderId="35" xfId="0" applyNumberFormat="1" applyFont="1" applyFill="1" applyBorder="1" applyAlignment="1" applyProtection="1">
      <alignment horizontal="right" vertical="top"/>
    </xf>
    <xf numFmtId="3" fontId="14" fillId="10" borderId="39" xfId="0" applyNumberFormat="1" applyFont="1" applyFill="1" applyBorder="1" applyAlignment="1" applyProtection="1">
      <alignment horizontal="right" vertical="top"/>
    </xf>
    <xf numFmtId="0" fontId="15" fillId="10" borderId="4" xfId="0" applyFont="1" applyFill="1" applyBorder="1" applyAlignment="1" applyProtection="1">
      <alignment vertical="top"/>
    </xf>
    <xf numFmtId="3" fontId="15" fillId="10" borderId="28" xfId="0" applyNumberFormat="1" applyFont="1" applyFill="1" applyBorder="1" applyAlignment="1" applyProtection="1">
      <alignment vertical="top"/>
    </xf>
    <xf numFmtId="3" fontId="15" fillId="10" borderId="29" xfId="0" applyNumberFormat="1" applyFont="1" applyFill="1" applyBorder="1" applyAlignment="1" applyProtection="1">
      <alignment vertical="top"/>
    </xf>
    <xf numFmtId="3" fontId="15" fillId="10" borderId="36" xfId="0" applyNumberFormat="1" applyFont="1" applyFill="1" applyBorder="1" applyAlignment="1" applyProtection="1">
      <alignment vertical="top"/>
    </xf>
    <xf numFmtId="3" fontId="14" fillId="9" borderId="13" xfId="0" applyNumberFormat="1" applyFont="1" applyFill="1" applyBorder="1" applyAlignment="1" applyProtection="1">
      <alignment vertical="top"/>
    </xf>
    <xf numFmtId="3" fontId="14" fillId="9" borderId="5" xfId="0" applyNumberFormat="1" applyFont="1" applyFill="1" applyBorder="1" applyAlignment="1" applyProtection="1">
      <alignment vertical="top"/>
    </xf>
    <xf numFmtId="3" fontId="15" fillId="11" borderId="13" xfId="0" applyNumberFormat="1" applyFont="1" applyFill="1" applyBorder="1" applyAlignment="1" applyProtection="1">
      <alignment horizontal="right" vertical="top"/>
    </xf>
    <xf numFmtId="3" fontId="15" fillId="11" borderId="5" xfId="0" applyNumberFormat="1" applyFont="1" applyFill="1" applyBorder="1" applyAlignment="1" applyProtection="1">
      <alignment horizontal="right" vertical="top"/>
    </xf>
    <xf numFmtId="3" fontId="14" fillId="0" borderId="32" xfId="0" applyNumberFormat="1" applyFont="1" applyFill="1" applyBorder="1" applyAlignment="1" applyProtection="1">
      <alignment horizontal="right" vertical="top"/>
      <protection locked="0"/>
    </xf>
    <xf numFmtId="3" fontId="14" fillId="0" borderId="38" xfId="0" applyNumberFormat="1" applyFont="1" applyFill="1" applyBorder="1" applyAlignment="1" applyProtection="1">
      <alignment horizontal="right" vertical="top"/>
      <protection locked="0"/>
    </xf>
    <xf numFmtId="3" fontId="14" fillId="0" borderId="33" xfId="0" applyNumberFormat="1" applyFont="1" applyFill="1" applyBorder="1" applyAlignment="1" applyProtection="1">
      <alignment horizontal="right" vertical="top"/>
      <protection locked="0"/>
    </xf>
    <xf numFmtId="3" fontId="16" fillId="0" borderId="32" xfId="2" applyNumberFormat="1" applyFont="1" applyFill="1" applyBorder="1" applyAlignment="1" applyProtection="1">
      <alignment horizontal="right" vertical="top"/>
      <protection locked="0"/>
    </xf>
    <xf numFmtId="3" fontId="16" fillId="0" borderId="38" xfId="2" applyNumberFormat="1" applyFont="1" applyFill="1" applyBorder="1" applyAlignment="1" applyProtection="1">
      <alignment horizontal="right" vertical="top"/>
      <protection locked="0"/>
    </xf>
    <xf numFmtId="3" fontId="16" fillId="0" borderId="33" xfId="2" applyNumberFormat="1" applyFont="1" applyFill="1" applyBorder="1" applyAlignment="1" applyProtection="1">
      <alignment horizontal="right" vertical="top"/>
      <protection locked="0"/>
    </xf>
    <xf numFmtId="3" fontId="14" fillId="0" borderId="34" xfId="0" applyNumberFormat="1" applyFont="1" applyFill="1" applyBorder="1" applyAlignment="1" applyProtection="1">
      <alignment horizontal="right" vertical="top"/>
      <protection locked="0"/>
    </xf>
    <xf numFmtId="3" fontId="14" fillId="0" borderId="39" xfId="0" applyNumberFormat="1" applyFont="1" applyFill="1" applyBorder="1" applyAlignment="1" applyProtection="1">
      <alignment horizontal="right" vertical="top"/>
      <protection locked="0"/>
    </xf>
    <xf numFmtId="3" fontId="14" fillId="0" borderId="35" xfId="0" applyNumberFormat="1" applyFont="1" applyFill="1" applyBorder="1" applyAlignment="1" applyProtection="1">
      <alignment horizontal="right" vertical="top"/>
      <protection locked="0"/>
    </xf>
    <xf numFmtId="0" fontId="17" fillId="10" borderId="4" xfId="2" applyFont="1" applyFill="1" applyBorder="1" applyAlignment="1" applyProtection="1">
      <alignment vertical="top"/>
    </xf>
    <xf numFmtId="3" fontId="17" fillId="10" borderId="28" xfId="2" applyNumberFormat="1" applyFont="1" applyFill="1" applyBorder="1" applyAlignment="1" applyProtection="1">
      <alignment vertical="top"/>
    </xf>
    <xf numFmtId="3" fontId="17" fillId="10" borderId="29" xfId="2" applyNumberFormat="1" applyFont="1" applyFill="1" applyBorder="1" applyAlignment="1" applyProtection="1">
      <alignment vertical="top"/>
    </xf>
    <xf numFmtId="3" fontId="17" fillId="10" borderId="36" xfId="2" applyNumberFormat="1" applyFont="1" applyFill="1" applyBorder="1" applyAlignment="1" applyProtection="1">
      <alignment vertical="top"/>
    </xf>
    <xf numFmtId="0" fontId="16" fillId="9" borderId="13" xfId="2" applyFont="1" applyFill="1" applyBorder="1" applyAlignment="1" applyProtection="1">
      <alignment vertical="top"/>
    </xf>
    <xf numFmtId="0" fontId="14" fillId="0" borderId="4" xfId="2" applyFont="1" applyFill="1" applyBorder="1" applyAlignment="1" applyProtection="1">
      <alignment vertical="top"/>
    </xf>
    <xf numFmtId="3" fontId="14" fillId="0" borderId="28" xfId="2" applyNumberFormat="1" applyFont="1" applyFill="1" applyBorder="1" applyAlignment="1" applyProtection="1">
      <alignment horizontal="right" vertical="top"/>
      <protection locked="0"/>
    </xf>
    <xf numFmtId="3" fontId="14" fillId="0" borderId="29" xfId="2" applyNumberFormat="1" applyFont="1" applyFill="1" applyBorder="1" applyAlignment="1" applyProtection="1">
      <alignment horizontal="right" vertical="top"/>
      <protection locked="0"/>
    </xf>
    <xf numFmtId="3" fontId="14" fillId="0" borderId="36" xfId="2" applyNumberFormat="1" applyFont="1" applyFill="1" applyBorder="1" applyAlignment="1" applyProtection="1">
      <alignment horizontal="right" vertical="top"/>
      <protection locked="0"/>
    </xf>
    <xf numFmtId="0" fontId="16" fillId="0" borderId="4" xfId="2" applyFont="1" applyFill="1" applyBorder="1" applyAlignment="1" applyProtection="1">
      <alignment vertical="top"/>
    </xf>
    <xf numFmtId="3" fontId="16" fillId="0" borderId="28" xfId="2" applyNumberFormat="1" applyFont="1" applyFill="1" applyBorder="1" applyAlignment="1" applyProtection="1">
      <alignment horizontal="right" vertical="top"/>
      <protection locked="0"/>
    </xf>
    <xf numFmtId="3" fontId="16" fillId="0" borderId="29" xfId="2" applyNumberFormat="1" applyFont="1" applyFill="1" applyBorder="1" applyAlignment="1" applyProtection="1">
      <alignment horizontal="right" vertical="top"/>
      <protection locked="0"/>
    </xf>
    <xf numFmtId="3" fontId="16" fillId="0" borderId="36" xfId="2" applyNumberFormat="1" applyFont="1" applyFill="1" applyBorder="1" applyAlignment="1" applyProtection="1">
      <alignment horizontal="right" vertical="top"/>
      <protection locked="0"/>
    </xf>
    <xf numFmtId="0" fontId="15" fillId="9" borderId="13" xfId="0" applyFont="1" applyFill="1" applyBorder="1" applyAlignment="1" applyProtection="1">
      <alignment vertical="top"/>
    </xf>
    <xf numFmtId="0" fontId="14" fillId="0" borderId="4" xfId="0" applyFont="1" applyFill="1" applyBorder="1" applyAlignment="1" applyProtection="1">
      <alignment vertical="top"/>
    </xf>
    <xf numFmtId="0" fontId="14" fillId="0" borderId="4" xfId="0" applyFont="1" applyFill="1" applyBorder="1" applyAlignment="1" applyProtection="1">
      <alignment vertical="top" wrapText="1"/>
    </xf>
    <xf numFmtId="3" fontId="14" fillId="0" borderId="30" xfId="0" applyNumberFormat="1" applyFont="1" applyFill="1" applyBorder="1" applyAlignment="1" applyProtection="1">
      <alignment horizontal="right" vertical="top"/>
      <protection locked="0"/>
    </xf>
    <xf numFmtId="3" fontId="14" fillId="0" borderId="31" xfId="0" applyNumberFormat="1" applyFont="1" applyFill="1" applyBorder="1" applyAlignment="1" applyProtection="1">
      <alignment horizontal="right" vertical="top"/>
      <protection locked="0"/>
    </xf>
    <xf numFmtId="3" fontId="14" fillId="0" borderId="37" xfId="0" applyNumberFormat="1" applyFont="1" applyFill="1" applyBorder="1" applyAlignment="1" applyProtection="1">
      <alignment horizontal="right" vertical="top"/>
      <protection locked="0"/>
    </xf>
    <xf numFmtId="0" fontId="16" fillId="11" borderId="12" xfId="0" applyFont="1" applyFill="1" applyBorder="1" applyAlignment="1" applyProtection="1">
      <alignment horizontal="right" vertical="top"/>
    </xf>
    <xf numFmtId="0" fontId="16" fillId="0" borderId="15" xfId="0" applyFont="1" applyFill="1" applyBorder="1" applyAlignment="1" applyProtection="1">
      <alignment horizontal="right" vertical="top"/>
    </xf>
    <xf numFmtId="0" fontId="16" fillId="0" borderId="64" xfId="0" applyFont="1" applyFill="1" applyBorder="1" applyAlignment="1" applyProtection="1">
      <alignment horizontal="right" vertical="top"/>
    </xf>
    <xf numFmtId="0" fontId="16" fillId="10" borderId="12" xfId="0" applyFont="1" applyFill="1" applyBorder="1" applyAlignment="1" applyProtection="1">
      <alignment horizontal="right" vertical="top"/>
    </xf>
    <xf numFmtId="0" fontId="16" fillId="0" borderId="68" xfId="0" applyFont="1" applyFill="1" applyBorder="1" applyAlignment="1" applyProtection="1">
      <alignment horizontal="right" vertical="top"/>
    </xf>
    <xf numFmtId="0" fontId="16" fillId="0" borderId="21" xfId="0" applyFont="1" applyFill="1" applyBorder="1" applyAlignment="1" applyProtection="1">
      <alignment horizontal="right" vertical="top"/>
    </xf>
    <xf numFmtId="0" fontId="16" fillId="9" borderId="4" xfId="0" applyFont="1" applyFill="1" applyBorder="1" applyAlignment="1">
      <alignment vertical="top"/>
    </xf>
    <xf numFmtId="0" fontId="16" fillId="0" borderId="12" xfId="0" applyFont="1" applyFill="1" applyBorder="1" applyAlignment="1">
      <alignment vertical="top"/>
    </xf>
    <xf numFmtId="0" fontId="16" fillId="10" borderId="12" xfId="0" applyFont="1" applyFill="1" applyBorder="1" applyAlignment="1">
      <alignment vertical="top"/>
    </xf>
    <xf numFmtId="0" fontId="16" fillId="0" borderId="15" xfId="0" applyFont="1" applyFill="1" applyBorder="1" applyAlignment="1">
      <alignment horizontal="right" vertical="top"/>
    </xf>
    <xf numFmtId="0" fontId="16" fillId="0" borderId="21" xfId="0" applyFont="1" applyFill="1" applyBorder="1" applyAlignment="1">
      <alignment horizontal="right" vertical="top"/>
    </xf>
    <xf numFmtId="0" fontId="16" fillId="10" borderId="12" xfId="0" applyFont="1" applyFill="1" applyBorder="1" applyAlignment="1">
      <alignment horizontal="right" vertical="top"/>
    </xf>
    <xf numFmtId="0" fontId="16" fillId="9" borderId="4" xfId="0" applyFont="1" applyFill="1" applyBorder="1" applyAlignment="1" applyProtection="1">
      <alignment horizontal="right" vertical="top"/>
    </xf>
    <xf numFmtId="0" fontId="16" fillId="0" borderId="12" xfId="0" applyFont="1" applyFill="1" applyBorder="1" applyAlignment="1" applyProtection="1">
      <alignment horizontal="right" vertical="top"/>
    </xf>
    <xf numFmtId="0" fontId="16" fillId="0" borderId="3" xfId="0" applyFont="1" applyFill="1" applyBorder="1" applyAlignment="1" applyProtection="1">
      <alignment horizontal="right" vertical="top"/>
    </xf>
    <xf numFmtId="0" fontId="16" fillId="0" borderId="3" xfId="2" applyFont="1" applyFill="1" applyBorder="1" applyAlignment="1" applyProtection="1">
      <alignment vertical="top"/>
    </xf>
    <xf numFmtId="3" fontId="16" fillId="0" borderId="0" xfId="0" applyNumberFormat="1" applyFont="1" applyFill="1" applyBorder="1" applyAlignment="1" applyProtection="1">
      <alignment vertical="top"/>
      <protection locked="0"/>
    </xf>
    <xf numFmtId="0" fontId="0" fillId="0" borderId="0" xfId="0" applyAlignment="1">
      <alignment vertical="top"/>
    </xf>
    <xf numFmtId="0" fontId="0" fillId="0" borderId="0" xfId="0" applyBorder="1" applyAlignment="1">
      <alignment vertical="top"/>
    </xf>
    <xf numFmtId="0" fontId="14" fillId="0" borderId="16" xfId="0" applyFont="1" applyFill="1" applyBorder="1" applyAlignment="1" applyProtection="1">
      <alignment horizontal="left" vertical="top" indent="1"/>
    </xf>
    <xf numFmtId="0" fontId="14" fillId="0" borderId="19" xfId="0" applyFont="1" applyFill="1" applyBorder="1" applyAlignment="1" applyProtection="1">
      <alignment horizontal="left" vertical="top" indent="1"/>
    </xf>
    <xf numFmtId="0" fontId="14" fillId="0" borderId="22" xfId="0" applyFont="1" applyFill="1" applyBorder="1" applyAlignment="1" applyProtection="1">
      <alignment horizontal="left" vertical="top" indent="1"/>
    </xf>
    <xf numFmtId="0" fontId="16" fillId="0" borderId="19" xfId="2" applyFont="1" applyFill="1" applyBorder="1" applyAlignment="1" applyProtection="1">
      <alignment horizontal="left" vertical="top" indent="1"/>
    </xf>
    <xf numFmtId="0" fontId="16" fillId="0" borderId="22" xfId="2" applyFont="1" applyFill="1" applyBorder="1" applyAlignment="1" applyProtection="1">
      <alignment horizontal="left" vertical="top" indent="1"/>
    </xf>
    <xf numFmtId="0" fontId="16" fillId="0" borderId="15" xfId="0" applyFont="1" applyFill="1" applyBorder="1" applyAlignment="1">
      <alignment horizontal="left" vertical="top" wrapText="1" indent="1"/>
    </xf>
    <xf numFmtId="0" fontId="16" fillId="0" borderId="18" xfId="2" applyFont="1" applyFill="1" applyBorder="1" applyAlignment="1" applyProtection="1">
      <alignment horizontal="left" vertical="top" wrapText="1" indent="1"/>
    </xf>
    <xf numFmtId="0" fontId="16" fillId="0" borderId="64" xfId="2" applyFont="1" applyFill="1" applyBorder="1" applyAlignment="1" applyProtection="1">
      <alignment horizontal="left" vertical="top" wrapText="1" indent="1"/>
    </xf>
    <xf numFmtId="0" fontId="17" fillId="10" borderId="12" xfId="2" applyFont="1" applyFill="1" applyBorder="1" applyAlignment="1" applyProtection="1">
      <alignment horizontal="left" vertical="top" wrapText="1" indent="1"/>
    </xf>
    <xf numFmtId="0" fontId="16" fillId="0" borderId="68" xfId="2" applyFont="1" applyFill="1" applyBorder="1" applyAlignment="1" applyProtection="1">
      <alignment horizontal="left" vertical="top" wrapText="1" indent="1"/>
    </xf>
    <xf numFmtId="0" fontId="16" fillId="0" borderId="21" xfId="2" applyFont="1" applyFill="1" applyBorder="1" applyAlignment="1" applyProtection="1">
      <alignment horizontal="left" vertical="top" wrapText="1" indent="1"/>
    </xf>
    <xf numFmtId="0" fontId="16" fillId="0" borderId="15" xfId="2" applyFont="1" applyFill="1" applyBorder="1" applyAlignment="1" applyProtection="1">
      <alignment horizontal="left" vertical="top" wrapText="1" indent="1"/>
    </xf>
    <xf numFmtId="0" fontId="16" fillId="0" borderId="18" xfId="0" applyFont="1" applyFill="1" applyBorder="1" applyAlignment="1" applyProtection="1">
      <alignment horizontal="left" vertical="top" wrapText="1" indent="1"/>
    </xf>
    <xf numFmtId="0" fontId="16" fillId="0" borderId="15" xfId="0" applyFont="1" applyFill="1" applyBorder="1" applyAlignment="1" applyProtection="1">
      <alignment horizontal="left" vertical="top" wrapText="1" indent="1"/>
    </xf>
    <xf numFmtId="0" fontId="16" fillId="0" borderId="21" xfId="0" applyFont="1" applyFill="1" applyBorder="1" applyAlignment="1" applyProtection="1">
      <alignment horizontal="left" vertical="top" wrapText="1" indent="1"/>
    </xf>
    <xf numFmtId="3" fontId="14" fillId="0" borderId="32" xfId="3" applyNumberFormat="1" applyFont="1" applyBorder="1" applyAlignment="1" applyProtection="1">
      <alignment horizontal="right" vertical="top"/>
      <protection locked="0"/>
    </xf>
    <xf numFmtId="3" fontId="14" fillId="0" borderId="33" xfId="3" applyNumberFormat="1" applyFont="1" applyBorder="1" applyAlignment="1" applyProtection="1">
      <alignment horizontal="right" vertical="top"/>
      <protection locked="0"/>
    </xf>
    <xf numFmtId="3" fontId="14" fillId="0" borderId="32" xfId="0" applyNumberFormat="1" applyFont="1" applyBorder="1" applyAlignment="1" applyProtection="1">
      <alignment horizontal="right" vertical="top"/>
      <protection locked="0"/>
    </xf>
    <xf numFmtId="3" fontId="14" fillId="0" borderId="38" xfId="0" applyNumberFormat="1" applyFont="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0" fontId="14" fillId="3" borderId="19" xfId="0" applyFont="1" applyFill="1" applyBorder="1" applyAlignment="1" applyProtection="1">
      <alignment horizontal="left" vertical="top" wrapText="1" indent="1"/>
    </xf>
    <xf numFmtId="3" fontId="14" fillId="0" borderId="30" xfId="3" applyNumberFormat="1" applyFont="1" applyBorder="1" applyAlignment="1" applyProtection="1">
      <alignment horizontal="right" vertical="top"/>
      <protection locked="0"/>
    </xf>
    <xf numFmtId="3" fontId="14" fillId="0" borderId="31" xfId="3" applyNumberFormat="1" applyFont="1" applyBorder="1" applyAlignment="1" applyProtection="1">
      <alignment horizontal="right" vertical="top"/>
      <protection locked="0"/>
    </xf>
    <xf numFmtId="3" fontId="14" fillId="0" borderId="30" xfId="0" applyNumberFormat="1" applyFont="1" applyBorder="1" applyAlignment="1" applyProtection="1">
      <alignment horizontal="right" vertical="top"/>
      <protection locked="0"/>
    </xf>
    <xf numFmtId="3" fontId="14" fillId="0" borderId="37" xfId="0" applyNumberFormat="1" applyFont="1" applyBorder="1" applyAlignment="1" applyProtection="1">
      <alignment horizontal="right" vertical="top"/>
      <protection locked="0"/>
    </xf>
    <xf numFmtId="3" fontId="14" fillId="0" borderId="31" xfId="0" applyNumberFormat="1" applyFont="1" applyBorder="1" applyAlignment="1" applyProtection="1">
      <alignment horizontal="right" vertical="top"/>
      <protection locked="0"/>
    </xf>
    <xf numFmtId="3" fontId="16" fillId="0" borderId="32" xfId="0" applyNumberFormat="1" applyFont="1" applyBorder="1" applyAlignment="1" applyProtection="1">
      <alignment horizontal="right" vertical="top"/>
      <protection locked="0"/>
    </xf>
    <xf numFmtId="3" fontId="14" fillId="0" borderId="65" xfId="3" applyNumberFormat="1" applyFont="1" applyBorder="1" applyAlignment="1" applyProtection="1">
      <alignment horizontal="right" vertical="top"/>
      <protection locked="0"/>
    </xf>
    <xf numFmtId="3" fontId="14" fillId="0" borderId="66" xfId="3" applyNumberFormat="1" applyFont="1" applyBorder="1" applyAlignment="1" applyProtection="1">
      <alignment horizontal="right" vertical="top"/>
      <protection locked="0"/>
    </xf>
    <xf numFmtId="3" fontId="16" fillId="0" borderId="65" xfId="0" applyNumberFormat="1" applyFont="1" applyBorder="1" applyAlignment="1" applyProtection="1">
      <alignment horizontal="right" vertical="top"/>
      <protection locked="0"/>
    </xf>
    <xf numFmtId="3" fontId="14" fillId="0" borderId="67" xfId="0" applyNumberFormat="1" applyFont="1" applyBorder="1" applyAlignment="1" applyProtection="1">
      <alignment horizontal="right" vertical="top"/>
      <protection locked="0"/>
    </xf>
    <xf numFmtId="3" fontId="14" fillId="0" borderId="66" xfId="0" applyNumberFormat="1" applyFont="1" applyBorder="1" applyAlignment="1" applyProtection="1">
      <alignment horizontal="right" vertical="top"/>
      <protection locked="0"/>
    </xf>
    <xf numFmtId="3" fontId="14" fillId="0" borderId="34" xfId="3" applyNumberFormat="1" applyFont="1" applyBorder="1" applyAlignment="1" applyProtection="1">
      <alignment horizontal="right" vertical="top"/>
      <protection locked="0"/>
    </xf>
    <xf numFmtId="3" fontId="14" fillId="0" borderId="35" xfId="3" applyNumberFormat="1" applyFont="1" applyBorder="1" applyAlignment="1" applyProtection="1">
      <alignment horizontal="right" vertical="top"/>
      <protection locked="0"/>
    </xf>
    <xf numFmtId="3" fontId="16" fillId="3" borderId="34" xfId="0" applyNumberFormat="1" applyFont="1" applyFill="1" applyBorder="1" applyAlignment="1" applyProtection="1">
      <alignment horizontal="right" vertical="top"/>
      <protection locked="0"/>
    </xf>
    <xf numFmtId="3" fontId="14" fillId="0" borderId="39"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0" fontId="16" fillId="3" borderId="16" xfId="2" applyFont="1" applyFill="1" applyBorder="1" applyAlignment="1" applyProtection="1">
      <alignment horizontal="left" vertical="top" wrapText="1" indent="1"/>
    </xf>
    <xf numFmtId="0" fontId="16" fillId="3" borderId="19" xfId="2" applyFont="1" applyFill="1" applyBorder="1" applyAlignment="1" applyProtection="1">
      <alignment horizontal="left" vertical="top" wrapText="1" indent="1"/>
    </xf>
    <xf numFmtId="0" fontId="16" fillId="3" borderId="79" xfId="2" applyFont="1" applyFill="1" applyBorder="1" applyAlignment="1" applyProtection="1">
      <alignment horizontal="left" vertical="top" wrapText="1" indent="1"/>
    </xf>
    <xf numFmtId="0" fontId="16" fillId="3" borderId="22" xfId="2" applyFont="1" applyFill="1" applyBorder="1" applyAlignment="1" applyProtection="1">
      <alignment horizontal="left" vertical="top" wrapText="1" indent="1"/>
    </xf>
    <xf numFmtId="0" fontId="17" fillId="10" borderId="4" xfId="2" applyFont="1" applyFill="1" applyBorder="1" applyAlignment="1" applyProtection="1">
      <alignment vertical="top" wrapText="1"/>
    </xf>
    <xf numFmtId="3" fontId="15" fillId="10" borderId="28" xfId="3" applyNumberFormat="1" applyFont="1" applyFill="1" applyBorder="1" applyAlignment="1" applyProtection="1">
      <alignment horizontal="right" vertical="top"/>
    </xf>
    <xf numFmtId="3" fontId="15" fillId="10" borderId="29" xfId="3" applyNumberFormat="1" applyFont="1" applyFill="1" applyBorder="1" applyAlignment="1" applyProtection="1">
      <alignment horizontal="right" vertical="top"/>
    </xf>
    <xf numFmtId="3" fontId="15" fillId="10" borderId="28" xfId="0" applyNumberFormat="1" applyFont="1" applyFill="1" applyBorder="1" applyAlignment="1" applyProtection="1">
      <alignment horizontal="right" vertical="top"/>
    </xf>
    <xf numFmtId="3" fontId="15" fillId="10" borderId="36" xfId="0" applyNumberFormat="1" applyFont="1" applyFill="1" applyBorder="1" applyAlignment="1" applyProtection="1">
      <alignment horizontal="right" vertical="top"/>
    </xf>
    <xf numFmtId="3" fontId="15" fillId="10" borderId="29" xfId="0" applyNumberFormat="1" applyFont="1" applyFill="1" applyBorder="1" applyAlignment="1" applyProtection="1">
      <alignment horizontal="right" vertical="top"/>
    </xf>
    <xf numFmtId="166" fontId="14" fillId="0" borderId="28" xfId="3" applyNumberFormat="1" applyFont="1" applyFill="1" applyBorder="1" applyAlignment="1" applyProtection="1">
      <alignment horizontal="right" vertical="top"/>
    </xf>
    <xf numFmtId="166" fontId="14" fillId="0" borderId="36" xfId="3" applyNumberFormat="1" applyFont="1" applyFill="1" applyBorder="1" applyAlignment="1" applyProtection="1">
      <alignment horizontal="right" vertical="top"/>
    </xf>
    <xf numFmtId="166" fontId="14" fillId="0" borderId="36" xfId="0" applyNumberFormat="1" applyFont="1" applyFill="1" applyBorder="1" applyAlignment="1" applyProtection="1">
      <alignment horizontal="right" vertical="top"/>
    </xf>
    <xf numFmtId="166" fontId="14" fillId="0" borderId="29" xfId="0" applyNumberFormat="1" applyFont="1" applyFill="1" applyBorder="1" applyAlignment="1" applyProtection="1">
      <alignment horizontal="right" vertical="top"/>
    </xf>
    <xf numFmtId="166" fontId="14" fillId="19" borderId="8" xfId="3" applyNumberFormat="1" applyFont="1" applyFill="1" applyBorder="1" applyAlignment="1" applyProtection="1">
      <alignment horizontal="right" vertical="top"/>
    </xf>
    <xf numFmtId="166" fontId="14" fillId="19" borderId="0" xfId="3" applyNumberFormat="1" applyFont="1" applyFill="1" applyBorder="1" applyAlignment="1" applyProtection="1">
      <alignment horizontal="right" vertical="top"/>
    </xf>
    <xf numFmtId="166" fontId="14" fillId="19" borderId="0" xfId="0" applyNumberFormat="1" applyFont="1" applyFill="1" applyBorder="1" applyAlignment="1" applyProtection="1">
      <alignment horizontal="right" vertical="top"/>
    </xf>
    <xf numFmtId="166" fontId="14" fillId="19" borderId="9" xfId="0" applyNumberFormat="1" applyFont="1" applyFill="1" applyBorder="1" applyAlignment="1" applyProtection="1">
      <alignment horizontal="right" vertical="top"/>
    </xf>
    <xf numFmtId="166" fontId="14" fillId="0" borderId="30" xfId="3" applyNumberFormat="1" applyFont="1" applyFill="1" applyBorder="1" applyAlignment="1" applyProtection="1">
      <alignment vertical="top"/>
    </xf>
    <xf numFmtId="166" fontId="14" fillId="0" borderId="37" xfId="3" applyNumberFormat="1" applyFont="1" applyFill="1" applyBorder="1" applyAlignment="1" applyProtection="1">
      <alignment vertical="top"/>
    </xf>
    <xf numFmtId="166" fontId="14" fillId="0" borderId="37" xfId="3" applyNumberFormat="1" applyFont="1" applyFill="1" applyBorder="1" applyAlignment="1" applyProtection="1">
      <alignment horizontal="right" vertical="top"/>
    </xf>
    <xf numFmtId="166" fontId="14" fillId="0" borderId="31" xfId="3" applyNumberFormat="1" applyFont="1" applyFill="1" applyBorder="1" applyAlignment="1" applyProtection="1">
      <alignment horizontal="right" vertical="top"/>
    </xf>
    <xf numFmtId="166" fontId="14" fillId="0" borderId="32" xfId="3" applyNumberFormat="1" applyFont="1" applyFill="1" applyBorder="1" applyAlignment="1" applyProtection="1">
      <alignment vertical="top"/>
    </xf>
    <xf numFmtId="166" fontId="14" fillId="0" borderId="38" xfId="0" applyNumberFormat="1" applyFont="1" applyFill="1" applyBorder="1" applyAlignment="1" applyProtection="1">
      <alignment horizontal="right" vertical="top"/>
    </xf>
    <xf numFmtId="166" fontId="14" fillId="0" borderId="33" xfId="0" applyNumberFormat="1" applyFont="1" applyFill="1" applyBorder="1" applyAlignment="1" applyProtection="1">
      <alignment horizontal="right" vertical="top"/>
    </xf>
    <xf numFmtId="166" fontId="16" fillId="0" borderId="38" xfId="0" applyNumberFormat="1" applyFont="1" applyFill="1" applyBorder="1" applyAlignment="1" applyProtection="1">
      <alignment horizontal="right" vertical="top"/>
    </xf>
    <xf numFmtId="166" fontId="14" fillId="0" borderId="34" xfId="3" applyNumberFormat="1" applyFont="1" applyFill="1" applyBorder="1" applyAlignment="1" applyProtection="1">
      <alignment vertical="top"/>
    </xf>
    <xf numFmtId="166" fontId="14" fillId="0" borderId="39" xfId="3" applyNumberFormat="1" applyFont="1" applyFill="1" applyBorder="1" applyAlignment="1" applyProtection="1">
      <alignment horizontal="right" vertical="top"/>
    </xf>
    <xf numFmtId="166" fontId="16" fillId="0" borderId="39" xfId="3" applyNumberFormat="1" applyFont="1" applyFill="1" applyBorder="1" applyAlignment="1" applyProtection="1">
      <alignment horizontal="right" vertical="top"/>
    </xf>
    <xf numFmtId="166" fontId="14" fillId="0" borderId="39" xfId="3" applyNumberFormat="1" applyFont="1" applyFill="1" applyBorder="1" applyAlignment="1" applyProtection="1">
      <alignment horizontal="right" vertical="top" wrapText="1"/>
    </xf>
    <xf numFmtId="166" fontId="14" fillId="0" borderId="35" xfId="3" applyNumberFormat="1" applyFont="1" applyFill="1" applyBorder="1" applyAlignment="1" applyProtection="1">
      <alignment horizontal="right" vertical="top" wrapText="1"/>
    </xf>
    <xf numFmtId="166" fontId="14" fillId="19" borderId="0" xfId="0" applyNumberFormat="1" applyFont="1" applyFill="1" applyBorder="1" applyAlignment="1" applyProtection="1">
      <alignment horizontal="right" vertical="top" wrapText="1"/>
    </xf>
    <xf numFmtId="166" fontId="14" fillId="19" borderId="9" xfId="0" applyNumberFormat="1" applyFont="1" applyFill="1" applyBorder="1" applyAlignment="1" applyProtection="1">
      <alignment horizontal="right" vertical="top" wrapText="1"/>
    </xf>
    <xf numFmtId="166" fontId="14" fillId="0" borderId="30" xfId="3" applyNumberFormat="1" applyFont="1" applyFill="1" applyBorder="1" applyAlignment="1" applyProtection="1">
      <alignment horizontal="right" vertical="top"/>
    </xf>
    <xf numFmtId="166" fontId="14" fillId="0" borderId="34" xfId="3" applyNumberFormat="1" applyFont="1" applyFill="1" applyBorder="1" applyAlignment="1" applyProtection="1">
      <alignment horizontal="right" vertical="top"/>
    </xf>
    <xf numFmtId="166" fontId="14" fillId="0" borderId="35" xfId="3" applyNumberFormat="1" applyFont="1" applyFill="1" applyBorder="1" applyAlignment="1" applyProtection="1">
      <alignment horizontal="right" vertical="top"/>
    </xf>
    <xf numFmtId="166" fontId="14" fillId="0" borderId="39" xfId="0" applyNumberFormat="1" applyFont="1" applyFill="1" applyBorder="1" applyAlignment="1" applyProtection="1">
      <alignment horizontal="right" vertical="top"/>
    </xf>
    <xf numFmtId="166" fontId="14" fillId="0" borderId="35" xfId="0" applyNumberFormat="1" applyFont="1" applyFill="1" applyBorder="1" applyAlignment="1" applyProtection="1">
      <alignment horizontal="right" vertical="top"/>
    </xf>
    <xf numFmtId="166" fontId="16" fillId="0" borderId="38" xfId="3" applyNumberFormat="1" applyFont="1" applyFill="1" applyBorder="1" applyAlignment="1" applyProtection="1">
      <alignment horizontal="right" vertical="top"/>
    </xf>
    <xf numFmtId="166" fontId="14" fillId="7" borderId="4" xfId="3" applyNumberFormat="1" applyFont="1" applyFill="1" applyBorder="1" applyAlignment="1" applyProtection="1">
      <alignment horizontal="right" vertical="top"/>
    </xf>
    <xf numFmtId="166" fontId="14" fillId="7" borderId="13" xfId="3" applyNumberFormat="1" applyFont="1" applyFill="1" applyBorder="1" applyAlignment="1" applyProtection="1">
      <alignment horizontal="right" vertical="top"/>
    </xf>
    <xf numFmtId="166" fontId="14" fillId="7" borderId="13" xfId="0" applyNumberFormat="1" applyFont="1" applyFill="1" applyBorder="1" applyAlignment="1" applyProtection="1">
      <alignment horizontal="right" vertical="top"/>
    </xf>
    <xf numFmtId="166" fontId="14" fillId="7" borderId="5" xfId="0" applyNumberFormat="1" applyFont="1" applyFill="1" applyBorder="1" applyAlignment="1" applyProtection="1">
      <alignment horizontal="right" vertical="top"/>
    </xf>
    <xf numFmtId="166" fontId="14" fillId="0" borderId="28" xfId="0" applyNumberFormat="1" applyFont="1" applyFill="1" applyBorder="1" applyAlignment="1">
      <alignment vertical="top"/>
    </xf>
    <xf numFmtId="166" fontId="14" fillId="0" borderId="36" xfId="0" applyNumberFormat="1" applyFont="1" applyFill="1" applyBorder="1" applyAlignment="1">
      <alignment vertical="top"/>
    </xf>
    <xf numFmtId="166" fontId="14" fillId="0" borderId="29" xfId="0" applyNumberFormat="1" applyFont="1" applyFill="1" applyBorder="1" applyAlignment="1">
      <alignment vertical="top"/>
    </xf>
    <xf numFmtId="0" fontId="17" fillId="14" borderId="4" xfId="0" applyFont="1" applyFill="1" applyBorder="1" applyAlignment="1" applyProtection="1">
      <alignment horizontal="left" wrapText="1"/>
    </xf>
    <xf numFmtId="0" fontId="17" fillId="15" borderId="4" xfId="0" applyFont="1" applyFill="1" applyBorder="1" applyAlignment="1" applyProtection="1">
      <alignment horizontal="left" wrapText="1"/>
    </xf>
    <xf numFmtId="0" fontId="16" fillId="0" borderId="12" xfId="5" applyFont="1" applyFill="1" applyBorder="1" applyAlignment="1" applyProtection="1">
      <alignment horizontal="right" vertical="top"/>
    </xf>
    <xf numFmtId="0" fontId="16" fillId="0" borderId="4" xfId="5" applyFont="1" applyFill="1" applyBorder="1" applyAlignment="1" applyProtection="1">
      <alignment horizontal="left" vertical="top" wrapText="1"/>
    </xf>
    <xf numFmtId="3" fontId="16" fillId="10" borderId="28" xfId="0" applyNumberFormat="1" applyFont="1" applyFill="1" applyBorder="1" applyAlignment="1" applyProtection="1">
      <alignment horizontal="right" vertical="top" wrapText="1"/>
    </xf>
    <xf numFmtId="3" fontId="16" fillId="10" borderId="29" xfId="0" applyNumberFormat="1" applyFont="1" applyFill="1" applyBorder="1" applyAlignment="1" applyProtection="1">
      <alignment horizontal="right" vertical="top" wrapText="1"/>
    </xf>
    <xf numFmtId="3" fontId="16" fillId="10" borderId="40" xfId="0" applyNumberFormat="1" applyFont="1" applyFill="1" applyBorder="1" applyAlignment="1" applyProtection="1">
      <alignment horizontal="right" vertical="top" wrapText="1"/>
    </xf>
    <xf numFmtId="3" fontId="16" fillId="10" borderId="36" xfId="0" applyNumberFormat="1" applyFont="1" applyFill="1" applyBorder="1" applyAlignment="1" applyProtection="1">
      <alignment horizontal="right" vertical="top" wrapText="1"/>
    </xf>
    <xf numFmtId="0" fontId="18" fillId="9" borderId="4" xfId="0" applyFont="1" applyFill="1" applyBorder="1" applyAlignment="1" applyProtection="1">
      <alignment horizontal="left" vertical="top"/>
    </xf>
    <xf numFmtId="0" fontId="18" fillId="9" borderId="13" xfId="0" applyFont="1" applyFill="1" applyBorder="1" applyAlignment="1" applyProtection="1">
      <alignment horizontal="left" vertical="top" wrapText="1"/>
    </xf>
    <xf numFmtId="3" fontId="12" fillId="9" borderId="13" xfId="0" applyNumberFormat="1" applyFont="1" applyFill="1" applyBorder="1" applyAlignment="1" applyProtection="1">
      <alignment horizontal="right" vertical="top" wrapText="1"/>
    </xf>
    <xf numFmtId="3" fontId="12" fillId="9" borderId="5" xfId="0" applyNumberFormat="1" applyFont="1" applyFill="1" applyBorder="1" applyAlignment="1" applyProtection="1">
      <alignment horizontal="right" vertical="top" wrapText="1"/>
    </xf>
    <xf numFmtId="0" fontId="16" fillId="11" borderId="4" xfId="0" applyFont="1" applyFill="1" applyBorder="1" applyAlignment="1" applyProtection="1">
      <alignment vertical="top"/>
    </xf>
    <xf numFmtId="0" fontId="19" fillId="15" borderId="4" xfId="0" applyFont="1" applyFill="1" applyBorder="1" applyAlignment="1" applyProtection="1">
      <alignment horizontal="left" vertical="top" wrapText="1"/>
    </xf>
    <xf numFmtId="3" fontId="19" fillId="15" borderId="13" xfId="0" applyNumberFormat="1" applyFont="1" applyFill="1" applyBorder="1" applyAlignment="1" applyProtection="1">
      <alignment horizontal="right" vertical="top"/>
    </xf>
    <xf numFmtId="3" fontId="19" fillId="15" borderId="5" xfId="0" applyNumberFormat="1" applyFont="1" applyFill="1" applyBorder="1" applyAlignment="1" applyProtection="1">
      <alignment horizontal="right" vertical="top"/>
    </xf>
    <xf numFmtId="3" fontId="24" fillId="7" borderId="32" xfId="0" applyNumberFormat="1" applyFont="1" applyFill="1" applyBorder="1" applyAlignment="1" applyProtection="1">
      <alignment horizontal="right" vertical="top"/>
    </xf>
    <xf numFmtId="3" fontId="14" fillId="0" borderId="34" xfId="0" applyNumberFormat="1" applyFont="1" applyBorder="1" applyAlignment="1" applyProtection="1">
      <alignment horizontal="right" vertical="top"/>
      <protection locked="0"/>
    </xf>
    <xf numFmtId="0" fontId="17" fillId="14" borderId="4" xfId="0" applyFont="1" applyFill="1" applyBorder="1" applyAlignment="1" applyProtection="1">
      <alignment horizontal="left" vertical="top" wrapText="1"/>
    </xf>
    <xf numFmtId="3" fontId="15" fillId="10" borderId="28" xfId="0" applyNumberFormat="1" applyFont="1" applyFill="1" applyBorder="1" applyAlignment="1">
      <alignment horizontal="right" vertical="top"/>
    </xf>
    <xf numFmtId="3" fontId="15" fillId="10" borderId="29" xfId="0" applyNumberFormat="1" applyFont="1" applyFill="1" applyBorder="1" applyAlignment="1">
      <alignment horizontal="right" vertical="top"/>
    </xf>
    <xf numFmtId="3" fontId="15" fillId="10" borderId="36" xfId="0" applyNumberFormat="1" applyFont="1" applyFill="1" applyBorder="1" applyAlignment="1">
      <alignment horizontal="right" vertical="top"/>
    </xf>
    <xf numFmtId="0" fontId="17" fillId="9" borderId="13" xfId="0" applyFont="1" applyFill="1" applyBorder="1" applyAlignment="1" applyProtection="1">
      <alignment horizontal="left" vertical="top" wrapText="1"/>
    </xf>
    <xf numFmtId="3" fontId="14" fillId="9" borderId="13" xfId="0" applyNumberFormat="1" applyFont="1" applyFill="1" applyBorder="1" applyAlignment="1">
      <alignment horizontal="right" vertical="top"/>
    </xf>
    <xf numFmtId="3" fontId="14" fillId="9" borderId="5" xfId="0" applyNumberFormat="1" applyFont="1" applyFill="1" applyBorder="1" applyAlignment="1">
      <alignment horizontal="right" vertical="top"/>
    </xf>
    <xf numFmtId="0" fontId="17" fillId="15" borderId="4" xfId="0" applyFont="1" applyFill="1" applyBorder="1" applyAlignment="1" applyProtection="1">
      <alignment horizontal="left" vertical="top" wrapText="1"/>
    </xf>
    <xf numFmtId="3" fontId="15" fillId="11" borderId="13" xfId="0" applyNumberFormat="1" applyFont="1" applyFill="1" applyBorder="1" applyAlignment="1">
      <alignment horizontal="right" vertical="top"/>
    </xf>
    <xf numFmtId="3" fontId="15" fillId="11" borderId="5" xfId="0" applyNumberFormat="1" applyFont="1" applyFill="1" applyBorder="1" applyAlignment="1">
      <alignment horizontal="right" vertical="top"/>
    </xf>
    <xf numFmtId="0" fontId="16" fillId="9" borderId="13" xfId="0" applyFont="1" applyFill="1" applyBorder="1" applyAlignment="1" applyProtection="1">
      <alignment horizontal="left" vertical="top" wrapText="1"/>
    </xf>
    <xf numFmtId="3" fontId="17" fillId="15" borderId="13" xfId="0" applyNumberFormat="1" applyFont="1" applyFill="1" applyBorder="1" applyAlignment="1" applyProtection="1">
      <alignment horizontal="right" vertical="top"/>
    </xf>
    <xf numFmtId="3" fontId="17" fillId="15" borderId="5" xfId="0" applyNumberFormat="1" applyFont="1" applyFill="1" applyBorder="1" applyAlignment="1" applyProtection="1">
      <alignment horizontal="right" vertical="top"/>
    </xf>
    <xf numFmtId="0" fontId="17" fillId="11" borderId="4" xfId="0" applyFont="1" applyFill="1" applyBorder="1" applyAlignment="1" applyProtection="1">
      <alignment horizontal="left" vertical="top" wrapText="1"/>
    </xf>
    <xf numFmtId="3" fontId="17" fillId="11" borderId="13" xfId="0" applyNumberFormat="1" applyFont="1" applyFill="1" applyBorder="1" applyAlignment="1" applyProtection="1">
      <alignment horizontal="right" vertical="top"/>
    </xf>
    <xf numFmtId="3" fontId="17" fillId="11" borderId="5" xfId="0" applyNumberFormat="1" applyFont="1" applyFill="1" applyBorder="1" applyAlignment="1" applyProtection="1">
      <alignment horizontal="right" vertical="top"/>
    </xf>
    <xf numFmtId="3" fontId="16" fillId="0" borderId="30" xfId="0" applyNumberFormat="1" applyFont="1" applyFill="1" applyBorder="1" applyAlignment="1" applyProtection="1">
      <alignment horizontal="right" vertical="top"/>
      <protection locked="0"/>
    </xf>
    <xf numFmtId="3" fontId="16" fillId="0" borderId="31" xfId="0" applyNumberFormat="1" applyFont="1" applyFill="1" applyBorder="1" applyAlignment="1" applyProtection="1">
      <alignment horizontal="right" vertical="top"/>
      <protection locked="0"/>
    </xf>
    <xf numFmtId="3" fontId="16" fillId="0" borderId="37" xfId="0" applyNumberFormat="1" applyFont="1" applyFill="1" applyBorder="1" applyAlignment="1" applyProtection="1">
      <alignment horizontal="right" vertical="top"/>
      <protection locked="0"/>
    </xf>
    <xf numFmtId="3" fontId="16" fillId="0" borderId="32" xfId="0" applyNumberFormat="1" applyFont="1" applyFill="1" applyBorder="1" applyAlignment="1" applyProtection="1">
      <alignment horizontal="right" vertical="top"/>
      <protection locked="0"/>
    </xf>
    <xf numFmtId="3" fontId="16" fillId="0" borderId="33" xfId="0" applyNumberFormat="1" applyFont="1" applyFill="1" applyBorder="1" applyAlignment="1" applyProtection="1">
      <alignment horizontal="right" vertical="top"/>
      <protection locked="0"/>
    </xf>
    <xf numFmtId="3" fontId="16" fillId="0" borderId="38" xfId="0" applyNumberFormat="1" applyFont="1" applyFill="1" applyBorder="1" applyAlignment="1" applyProtection="1">
      <alignment horizontal="right" vertical="top"/>
      <protection locked="0"/>
    </xf>
    <xf numFmtId="3" fontId="16" fillId="0" borderId="34" xfId="0" applyNumberFormat="1" applyFont="1" applyFill="1" applyBorder="1" applyAlignment="1" applyProtection="1">
      <alignment horizontal="right" vertical="top"/>
      <protection locked="0"/>
    </xf>
    <xf numFmtId="3" fontId="16" fillId="0" borderId="35" xfId="0" applyNumberFormat="1" applyFont="1" applyFill="1" applyBorder="1" applyAlignment="1" applyProtection="1">
      <alignment horizontal="right" vertical="top"/>
      <protection locked="0"/>
    </xf>
    <xf numFmtId="3" fontId="16" fillId="0" borderId="39" xfId="0" applyNumberFormat="1" applyFont="1" applyFill="1" applyBorder="1" applyAlignment="1" applyProtection="1">
      <alignment horizontal="right" vertical="top"/>
      <protection locked="0"/>
    </xf>
    <xf numFmtId="0" fontId="17" fillId="10" borderId="4" xfId="0" applyFont="1" applyFill="1" applyBorder="1" applyAlignment="1" applyProtection="1">
      <alignment horizontal="left" vertical="top" wrapText="1"/>
    </xf>
    <xf numFmtId="3" fontId="17" fillId="10" borderId="28" xfId="0" applyNumberFormat="1" applyFont="1" applyFill="1" applyBorder="1" applyAlignment="1" applyProtection="1">
      <alignment horizontal="right" vertical="top"/>
    </xf>
    <xf numFmtId="3" fontId="17" fillId="10" borderId="29" xfId="0" applyNumberFormat="1" applyFont="1" applyFill="1" applyBorder="1" applyAlignment="1" applyProtection="1">
      <alignment horizontal="right" vertical="top"/>
    </xf>
    <xf numFmtId="3" fontId="17" fillId="10" borderId="36" xfId="0" applyNumberFormat="1" applyFont="1" applyFill="1" applyBorder="1" applyAlignment="1" applyProtection="1">
      <alignment horizontal="right" vertical="top"/>
    </xf>
    <xf numFmtId="3" fontId="17" fillId="9" borderId="13" xfId="0" applyNumberFormat="1" applyFont="1" applyFill="1" applyBorder="1" applyAlignment="1" applyProtection="1">
      <alignment horizontal="right" vertical="top"/>
    </xf>
    <xf numFmtId="3" fontId="17" fillId="9" borderId="5" xfId="0" applyNumberFormat="1" applyFont="1" applyFill="1" applyBorder="1" applyAlignment="1" applyProtection="1">
      <alignment horizontal="right" vertical="top"/>
    </xf>
    <xf numFmtId="3" fontId="17" fillId="14" borderId="28" xfId="0" applyNumberFormat="1" applyFont="1" applyFill="1" applyBorder="1" applyAlignment="1" applyProtection="1">
      <alignment horizontal="right" vertical="top"/>
    </xf>
    <xf numFmtId="3" fontId="17" fillId="14" borderId="47" xfId="0" applyNumberFormat="1" applyFont="1" applyFill="1" applyBorder="1" applyAlignment="1" applyProtection="1">
      <alignment horizontal="right" vertical="top"/>
    </xf>
    <xf numFmtId="3" fontId="17" fillId="14" borderId="36" xfId="0" applyNumberFormat="1" applyFont="1" applyFill="1" applyBorder="1" applyAlignment="1" applyProtection="1">
      <alignment horizontal="right" vertical="top"/>
    </xf>
    <xf numFmtId="3" fontId="17" fillId="14" borderId="29" xfId="0" applyNumberFormat="1" applyFont="1" applyFill="1" applyBorder="1" applyAlignment="1" applyProtection="1">
      <alignment horizontal="right" vertical="top"/>
    </xf>
    <xf numFmtId="0" fontId="14" fillId="9" borderId="4" xfId="0" applyFont="1" applyFill="1" applyBorder="1" applyAlignment="1">
      <alignment vertical="top"/>
    </xf>
    <xf numFmtId="0" fontId="14" fillId="9" borderId="13" xfId="0" applyFont="1" applyFill="1" applyBorder="1" applyAlignment="1">
      <alignment vertical="top" wrapText="1"/>
    </xf>
    <xf numFmtId="3" fontId="17" fillId="14" borderId="26" xfId="0" applyNumberFormat="1" applyFont="1" applyFill="1" applyBorder="1" applyAlignment="1" applyProtection="1">
      <alignment horizontal="right" vertical="top"/>
    </xf>
    <xf numFmtId="3" fontId="17" fillId="14" borderId="48" xfId="0" applyNumberFormat="1" applyFont="1" applyFill="1" applyBorder="1" applyAlignment="1" applyProtection="1">
      <alignment horizontal="right" vertical="top"/>
    </xf>
    <xf numFmtId="3" fontId="17" fillId="14" borderId="49" xfId="0" applyNumberFormat="1" applyFont="1" applyFill="1" applyBorder="1" applyAlignment="1" applyProtection="1">
      <alignment horizontal="right" vertical="top"/>
    </xf>
    <xf numFmtId="3" fontId="17" fillId="14" borderId="27" xfId="0" applyNumberFormat="1" applyFont="1" applyFill="1" applyBorder="1" applyAlignment="1" applyProtection="1">
      <alignment horizontal="right" vertical="top"/>
    </xf>
    <xf numFmtId="3" fontId="16" fillId="9" borderId="13" xfId="0" applyNumberFormat="1" applyFont="1" applyFill="1" applyBorder="1" applyAlignment="1" applyProtection="1">
      <alignment horizontal="right" vertical="top"/>
    </xf>
    <xf numFmtId="3" fontId="16" fillId="9" borderId="5" xfId="0" applyNumberFormat="1" applyFont="1" applyFill="1" applyBorder="1" applyAlignment="1" applyProtection="1">
      <alignment horizontal="right" vertical="top"/>
    </xf>
    <xf numFmtId="0" fontId="14" fillId="0" borderId="4" xfId="0" applyFont="1" applyFill="1" applyBorder="1" applyAlignment="1" applyProtection="1">
      <alignment horizontal="left" vertical="top" wrapText="1"/>
    </xf>
    <xf numFmtId="0" fontId="14" fillId="13" borderId="13" xfId="0" applyFont="1" applyFill="1" applyBorder="1" applyAlignment="1" applyProtection="1">
      <alignment horizontal="left" vertical="top" wrapText="1"/>
    </xf>
    <xf numFmtId="0" fontId="15" fillId="14" borderId="4" xfId="0" applyFont="1" applyFill="1" applyBorder="1" applyAlignment="1" applyProtection="1">
      <alignment horizontal="left" vertical="top" wrapText="1"/>
    </xf>
    <xf numFmtId="0" fontId="16" fillId="6" borderId="16" xfId="0" applyFont="1" applyFill="1" applyBorder="1" applyAlignment="1" applyProtection="1">
      <alignment horizontal="left" vertical="top" wrapText="1" indent="1"/>
    </xf>
    <xf numFmtId="0" fontId="16" fillId="6" borderId="19" xfId="0" applyFont="1" applyFill="1" applyBorder="1" applyAlignment="1" applyProtection="1">
      <alignment horizontal="left" vertical="top" wrapText="1" indent="1"/>
    </xf>
    <xf numFmtId="0" fontId="16" fillId="6" borderId="22" xfId="0" applyFont="1" applyFill="1" applyBorder="1" applyAlignment="1" applyProtection="1">
      <alignment horizontal="left" vertical="top" wrapText="1" indent="1"/>
    </xf>
    <xf numFmtId="0" fontId="16" fillId="0" borderId="16" xfId="0" applyFont="1" applyFill="1" applyBorder="1" applyAlignment="1" applyProtection="1">
      <alignment horizontal="left" vertical="top" wrapText="1" indent="1"/>
    </xf>
    <xf numFmtId="0" fontId="16" fillId="0" borderId="19" xfId="0" applyFont="1" applyFill="1" applyBorder="1" applyAlignment="1" applyProtection="1">
      <alignment horizontal="left" vertical="top" wrapText="1" indent="1"/>
    </xf>
    <xf numFmtId="0" fontId="16" fillId="0" borderId="22" xfId="0" applyFont="1" applyFill="1" applyBorder="1" applyAlignment="1" applyProtection="1">
      <alignment horizontal="left" vertical="top" wrapText="1" indent="1"/>
    </xf>
    <xf numFmtId="0" fontId="16" fillId="6" borderId="15" xfId="0" applyFont="1" applyFill="1" applyBorder="1" applyAlignment="1" applyProtection="1">
      <alignment horizontal="left" vertical="top" wrapText="1" indent="1"/>
    </xf>
    <xf numFmtId="0" fontId="16" fillId="6" borderId="20" xfId="0" applyFont="1" applyFill="1" applyBorder="1" applyAlignment="1" applyProtection="1">
      <alignment horizontal="left" vertical="top" wrapText="1" indent="1"/>
    </xf>
    <xf numFmtId="0" fontId="16" fillId="6" borderId="23" xfId="0" applyFont="1" applyFill="1" applyBorder="1" applyAlignment="1" applyProtection="1">
      <alignment horizontal="left" vertical="top" wrapText="1" indent="1"/>
    </xf>
    <xf numFmtId="0" fontId="16" fillId="6" borderId="17" xfId="0" applyFont="1" applyFill="1" applyBorder="1" applyAlignment="1" applyProtection="1">
      <alignment horizontal="left" vertical="top" wrapText="1" indent="1"/>
    </xf>
    <xf numFmtId="3" fontId="16" fillId="6" borderId="15" xfId="0" applyNumberFormat="1" applyFont="1" applyFill="1" applyBorder="1" applyAlignment="1" applyProtection="1">
      <alignment horizontal="right" vertical="top"/>
      <protection locked="0"/>
    </xf>
    <xf numFmtId="3" fontId="24" fillId="18" borderId="30" xfId="0" applyNumberFormat="1" applyFont="1" applyFill="1" applyBorder="1" applyAlignment="1" applyProtection="1">
      <alignment horizontal="right" vertical="top"/>
    </xf>
    <xf numFmtId="3" fontId="24" fillId="18" borderId="37" xfId="0" applyNumberFormat="1" applyFont="1" applyFill="1" applyBorder="1" applyAlignment="1" applyProtection="1">
      <alignment horizontal="right" vertical="top"/>
    </xf>
    <xf numFmtId="3" fontId="16" fillId="18" borderId="37" xfId="0" applyNumberFormat="1" applyFont="1" applyFill="1" applyBorder="1" applyAlignment="1" applyProtection="1">
      <alignment horizontal="right" vertical="top"/>
    </xf>
    <xf numFmtId="3" fontId="16" fillId="6" borderId="30" xfId="0" applyNumberFormat="1" applyFont="1" applyFill="1" applyBorder="1" applyAlignment="1" applyProtection="1">
      <alignment horizontal="right" vertical="top"/>
      <protection locked="0"/>
    </xf>
    <xf numFmtId="3" fontId="16" fillId="6" borderId="31" xfId="0" applyNumberFormat="1" applyFont="1" applyFill="1" applyBorder="1" applyAlignment="1" applyProtection="1">
      <alignment horizontal="right" vertical="top"/>
      <protection locked="0"/>
    </xf>
    <xf numFmtId="0" fontId="16" fillId="6" borderId="19" xfId="0" applyFont="1" applyFill="1" applyBorder="1" applyAlignment="1" applyProtection="1">
      <alignment horizontal="left" wrapText="1" indent="2"/>
    </xf>
    <xf numFmtId="3" fontId="24" fillId="9" borderId="18" xfId="0" applyNumberFormat="1" applyFont="1" applyFill="1" applyBorder="1" applyAlignment="1" applyProtection="1">
      <alignment horizontal="right" vertical="top"/>
    </xf>
    <xf numFmtId="3" fontId="16" fillId="4" borderId="18" xfId="0" applyNumberFormat="1" applyFont="1" applyFill="1" applyBorder="1" applyAlignment="1" applyProtection="1">
      <alignment vertical="top"/>
      <protection locked="0"/>
    </xf>
    <xf numFmtId="3" fontId="16" fillId="10" borderId="18" xfId="0" applyNumberFormat="1" applyFont="1" applyFill="1" applyBorder="1" applyAlignment="1" applyProtection="1">
      <alignment vertical="top"/>
    </xf>
    <xf numFmtId="3" fontId="24" fillId="9" borderId="15" xfId="0" applyNumberFormat="1" applyFont="1" applyFill="1" applyBorder="1" applyAlignment="1" applyProtection="1">
      <alignment horizontal="right" vertical="top"/>
    </xf>
    <xf numFmtId="3" fontId="16" fillId="4" borderId="15" xfId="0" applyNumberFormat="1" applyFont="1" applyFill="1" applyBorder="1" applyAlignment="1" applyProtection="1">
      <alignment vertical="top"/>
      <protection locked="0"/>
    </xf>
    <xf numFmtId="3" fontId="16" fillId="10" borderId="15" xfId="0" applyNumberFormat="1" applyFont="1" applyFill="1" applyBorder="1" applyAlignment="1" applyProtection="1">
      <alignment vertical="top"/>
    </xf>
    <xf numFmtId="3" fontId="24" fillId="9" borderId="21" xfId="0" applyNumberFormat="1" applyFont="1" applyFill="1" applyBorder="1" applyAlignment="1" applyProtection="1">
      <alignment horizontal="right" vertical="top"/>
    </xf>
    <xf numFmtId="3" fontId="16" fillId="4" borderId="21" xfId="0" applyNumberFormat="1" applyFont="1" applyFill="1" applyBorder="1" applyAlignment="1" applyProtection="1">
      <alignment vertical="top"/>
      <protection locked="0"/>
    </xf>
    <xf numFmtId="3" fontId="16" fillId="10" borderId="21" xfId="0" applyNumberFormat="1" applyFont="1" applyFill="1" applyBorder="1" applyAlignment="1" applyProtection="1">
      <alignment vertical="top"/>
    </xf>
    <xf numFmtId="3" fontId="24" fillId="9" borderId="12" xfId="0" applyNumberFormat="1" applyFont="1" applyFill="1" applyBorder="1" applyAlignment="1" applyProtection="1">
      <alignment horizontal="right" vertical="top"/>
    </xf>
    <xf numFmtId="3" fontId="17" fillId="10" borderId="12" xfId="0" applyNumberFormat="1" applyFont="1" applyFill="1" applyBorder="1" applyAlignment="1" applyProtection="1">
      <alignment horizontal="right" vertical="top"/>
    </xf>
    <xf numFmtId="3" fontId="17" fillId="10" borderId="12" xfId="0" applyNumberFormat="1" applyFont="1" applyFill="1" applyBorder="1" applyAlignment="1" applyProtection="1">
      <alignment vertical="top"/>
    </xf>
    <xf numFmtId="3" fontId="25" fillId="9" borderId="12" xfId="0" applyNumberFormat="1" applyFont="1" applyFill="1" applyBorder="1" applyAlignment="1" applyProtection="1">
      <alignment horizontal="right" vertical="top"/>
    </xf>
    <xf numFmtId="0" fontId="17" fillId="11" borderId="4" xfId="0" applyFont="1" applyFill="1" applyBorder="1" applyAlignment="1" applyProtection="1">
      <alignment horizontal="left" wrapText="1" indent="1"/>
    </xf>
    <xf numFmtId="0" fontId="16" fillId="4" borderId="16" xfId="0" applyFont="1" applyFill="1" applyBorder="1" applyAlignment="1" applyProtection="1">
      <alignment horizontal="left" wrapText="1" indent="2"/>
    </xf>
    <xf numFmtId="0" fontId="16" fillId="4" borderId="19" xfId="0" applyFont="1" applyFill="1" applyBorder="1" applyAlignment="1" applyProtection="1">
      <alignment horizontal="left" wrapText="1" indent="2"/>
    </xf>
    <xf numFmtId="0" fontId="16" fillId="4" borderId="79" xfId="0" applyFont="1" applyFill="1" applyBorder="1" applyAlignment="1" applyProtection="1">
      <alignment horizontal="left" wrapText="1" indent="2"/>
    </xf>
    <xf numFmtId="0" fontId="16" fillId="4" borderId="22" xfId="0" applyFont="1" applyFill="1" applyBorder="1" applyAlignment="1" applyProtection="1">
      <alignment horizontal="left" wrapText="1" indent="2"/>
    </xf>
    <xf numFmtId="0" fontId="17" fillId="14" borderId="4" xfId="0" applyFont="1" applyFill="1" applyBorder="1" applyAlignment="1" applyProtection="1">
      <alignment horizontal="left" wrapText="1" indent="1"/>
    </xf>
    <xf numFmtId="0" fontId="16" fillId="4" borderId="16" xfId="0" applyFont="1" applyFill="1" applyBorder="1" applyAlignment="1" applyProtection="1">
      <alignment horizontal="left" wrapText="1" indent="1"/>
    </xf>
    <xf numFmtId="0" fontId="16" fillId="4" borderId="19" xfId="0" applyFont="1" applyFill="1" applyBorder="1" applyAlignment="1" applyProtection="1">
      <alignment horizontal="left" wrapText="1" indent="1"/>
    </xf>
    <xf numFmtId="0" fontId="16" fillId="4" borderId="22" xfId="0" applyFont="1" applyFill="1" applyBorder="1" applyAlignment="1" applyProtection="1">
      <alignment horizontal="left" wrapText="1" indent="1"/>
    </xf>
    <xf numFmtId="0" fontId="16" fillId="6" borderId="19" xfId="0" applyFont="1" applyFill="1" applyBorder="1" applyAlignment="1" applyProtection="1">
      <alignment horizontal="left" wrapText="1" indent="1"/>
    </xf>
    <xf numFmtId="3" fontId="16" fillId="3" borderId="32" xfId="0" applyNumberFormat="1" applyFont="1" applyFill="1" applyBorder="1" applyAlignment="1" applyProtection="1">
      <alignment horizontal="right" vertical="top"/>
      <protection locked="0"/>
    </xf>
    <xf numFmtId="3" fontId="16" fillId="3" borderId="33" xfId="0" applyNumberFormat="1" applyFont="1" applyFill="1" applyBorder="1" applyAlignment="1" applyProtection="1">
      <alignment horizontal="right" vertical="top"/>
      <protection locked="0"/>
    </xf>
    <xf numFmtId="3" fontId="16" fillId="10" borderId="32" xfId="0" applyNumberFormat="1" applyFont="1" applyFill="1" applyBorder="1" applyAlignment="1" applyProtection="1">
      <alignment horizontal="right" vertical="top"/>
    </xf>
    <xf numFmtId="3" fontId="16" fillId="10" borderId="33" xfId="0" applyNumberFormat="1" applyFont="1" applyFill="1" applyBorder="1" applyAlignment="1" applyProtection="1">
      <alignment horizontal="right" vertical="top"/>
    </xf>
    <xf numFmtId="3" fontId="17" fillId="0" borderId="12" xfId="0" applyNumberFormat="1" applyFont="1" applyFill="1" applyBorder="1" applyProtection="1">
      <protection locked="0"/>
    </xf>
    <xf numFmtId="164" fontId="16" fillId="7" borderId="4" xfId="0" applyNumberFormat="1" applyFont="1" applyFill="1" applyBorder="1" applyAlignment="1" applyProtection="1">
      <protection locked="0"/>
    </xf>
    <xf numFmtId="164" fontId="16" fillId="7" borderId="13" xfId="0" applyNumberFormat="1" applyFont="1" applyFill="1" applyBorder="1" applyAlignment="1" applyProtection="1">
      <protection locked="0"/>
    </xf>
    <xf numFmtId="164" fontId="16" fillId="7" borderId="13" xfId="0" applyNumberFormat="1" applyFont="1" applyFill="1" applyBorder="1" applyAlignment="1" applyProtection="1">
      <alignment horizontal="right"/>
      <protection locked="0"/>
    </xf>
    <xf numFmtId="0" fontId="16" fillId="6" borderId="12" xfId="0" applyFont="1" applyFill="1" applyBorder="1" applyAlignment="1" applyProtection="1">
      <alignment horizontal="left"/>
    </xf>
    <xf numFmtId="164" fontId="16" fillId="0" borderId="12" xfId="0" applyNumberFormat="1" applyFont="1" applyFill="1" applyBorder="1" applyAlignment="1" applyProtection="1">
      <alignment horizontal="center"/>
      <protection locked="0"/>
    </xf>
    <xf numFmtId="0" fontId="14" fillId="0" borderId="0" xfId="0" applyFont="1" applyFill="1" applyBorder="1" applyAlignment="1" applyProtection="1">
      <alignment horizontal="left"/>
    </xf>
    <xf numFmtId="14" fontId="16" fillId="16" borderId="12" xfId="0" applyNumberFormat="1" applyFont="1" applyFill="1" applyBorder="1" applyAlignment="1" applyProtection="1">
      <alignment horizontal="left" wrapText="1"/>
      <protection locked="0"/>
    </xf>
    <xf numFmtId="0" fontId="15" fillId="0" borderId="7" xfId="0" applyFont="1" applyBorder="1" applyAlignment="1" applyProtection="1">
      <alignment horizontal="center" vertical="center"/>
    </xf>
    <xf numFmtId="3" fontId="14" fillId="10" borderId="33" xfId="0" applyNumberFormat="1" applyFont="1" applyFill="1" applyBorder="1" applyAlignment="1" applyProtection="1">
      <alignment horizontal="right" vertical="top"/>
      <protection locked="0"/>
    </xf>
    <xf numFmtId="3" fontId="16" fillId="10" borderId="33" xfId="2" applyNumberFormat="1" applyFont="1" applyFill="1" applyBorder="1" applyAlignment="1" applyProtection="1">
      <alignment horizontal="right" vertical="top"/>
      <protection locked="0"/>
    </xf>
    <xf numFmtId="3" fontId="14" fillId="10" borderId="35" xfId="0" applyNumberFormat="1" applyFont="1" applyFill="1" applyBorder="1" applyAlignment="1" applyProtection="1">
      <alignment horizontal="right" vertical="top"/>
      <protection locked="0"/>
    </xf>
    <xf numFmtId="3" fontId="14" fillId="10" borderId="31" xfId="0" applyNumberFormat="1" applyFont="1" applyFill="1" applyBorder="1" applyAlignment="1" applyProtection="1">
      <alignment horizontal="right" vertical="top"/>
      <protection locked="0"/>
    </xf>
    <xf numFmtId="0" fontId="28" fillId="0" borderId="0" xfId="0" applyFont="1" applyAlignment="1">
      <alignment horizontal="center"/>
    </xf>
    <xf numFmtId="0" fontId="29" fillId="0" borderId="0" xfId="0" applyFont="1" applyAlignment="1">
      <alignment horizontal="center"/>
    </xf>
    <xf numFmtId="0" fontId="12" fillId="8" borderId="41" xfId="0" applyFont="1" applyFill="1" applyBorder="1" applyAlignment="1" applyProtection="1">
      <alignment horizontal="center" vertical="center" wrapText="1"/>
    </xf>
    <xf numFmtId="0" fontId="12" fillId="8" borderId="42" xfId="0" applyFont="1" applyFill="1" applyBorder="1" applyAlignment="1" applyProtection="1">
      <alignment horizontal="center" vertical="center" wrapText="1"/>
    </xf>
    <xf numFmtId="0" fontId="12" fillId="8" borderId="99" xfId="0" applyFont="1" applyFill="1" applyBorder="1" applyAlignment="1" applyProtection="1">
      <alignment horizontal="right" wrapText="1"/>
    </xf>
    <xf numFmtId="0" fontId="12" fillId="8" borderId="100" xfId="0" applyFont="1" applyFill="1" applyBorder="1" applyAlignment="1" applyProtection="1">
      <alignment horizontal="right" wrapText="1"/>
    </xf>
    <xf numFmtId="0" fontId="30" fillId="0" borderId="0" xfId="0" applyFont="1" applyAlignment="1" applyProtection="1">
      <alignment horizontal="center"/>
    </xf>
    <xf numFmtId="0" fontId="12" fillId="8" borderId="55" xfId="0" applyFont="1" applyFill="1" applyBorder="1" applyAlignment="1" applyProtection="1">
      <alignment horizontal="right" wrapText="1"/>
    </xf>
    <xf numFmtId="0" fontId="12" fillId="8" borderId="102" xfId="0" applyFont="1" applyFill="1" applyBorder="1" applyAlignment="1" applyProtection="1">
      <alignment horizontal="right" wrapText="1"/>
    </xf>
    <xf numFmtId="0" fontId="12" fillId="8" borderId="54" xfId="0" applyFont="1" applyFill="1" applyBorder="1" applyAlignment="1" applyProtection="1">
      <alignment horizontal="right" wrapText="1"/>
    </xf>
    <xf numFmtId="0" fontId="12" fillId="8" borderId="101" xfId="0" applyFont="1" applyFill="1" applyBorder="1" applyAlignment="1" applyProtection="1">
      <alignment horizontal="right" wrapText="1"/>
    </xf>
    <xf numFmtId="0" fontId="14" fillId="0" borderId="0" xfId="0" applyFont="1" applyAlignment="1" applyProtection="1">
      <alignment horizontal="center" vertical="center" wrapText="1"/>
    </xf>
    <xf numFmtId="0" fontId="14" fillId="0" borderId="7" xfId="0" applyFont="1" applyBorder="1" applyAlignment="1" applyProtection="1">
      <alignment horizontal="center" vertical="center" wrapText="1"/>
    </xf>
    <xf numFmtId="0" fontId="2" fillId="8" borderId="2" xfId="1" applyFont="1" applyFill="1" applyBorder="1" applyAlignment="1" applyProtection="1">
      <alignment horizontal="left" vertical="top" wrapText="1"/>
    </xf>
    <xf numFmtId="0" fontId="2" fillId="8" borderId="56" xfId="1" applyFont="1" applyFill="1" applyBorder="1" applyAlignment="1" applyProtection="1">
      <alignment horizontal="left" vertical="top" wrapText="1"/>
    </xf>
    <xf numFmtId="0" fontId="2" fillId="8" borderId="8" xfId="1" applyFont="1" applyFill="1" applyBorder="1" applyAlignment="1" applyProtection="1">
      <alignment horizontal="left" vertical="top" wrapText="1"/>
    </xf>
    <xf numFmtId="0" fontId="2" fillId="8" borderId="57" xfId="1" applyFont="1" applyFill="1" applyBorder="1" applyAlignment="1" applyProtection="1">
      <alignment horizontal="left" vertical="top" wrapText="1"/>
    </xf>
    <xf numFmtId="0" fontId="14" fillId="0" borderId="22" xfId="0" applyNumberFormat="1" applyFont="1" applyBorder="1" applyAlignment="1" applyProtection="1">
      <alignment horizontal="left" vertical="top" wrapText="1"/>
      <protection locked="0"/>
    </xf>
    <xf numFmtId="0" fontId="14" fillId="0" borderId="23" xfId="0" applyNumberFormat="1" applyFont="1" applyBorder="1" applyAlignment="1" applyProtection="1">
      <alignment horizontal="left" vertical="top" wrapText="1"/>
      <protection locked="0"/>
    </xf>
    <xf numFmtId="0" fontId="14" fillId="0" borderId="25" xfId="0" applyNumberFormat="1" applyFont="1" applyBorder="1" applyAlignment="1" applyProtection="1">
      <alignment horizontal="left" vertical="top" wrapText="1"/>
      <protection locked="0"/>
    </xf>
    <xf numFmtId="0" fontId="15" fillId="11" borderId="4" xfId="3" applyNumberFormat="1" applyFont="1" applyFill="1" applyBorder="1" applyAlignment="1" applyProtection="1">
      <alignment horizontal="left"/>
    </xf>
    <xf numFmtId="0" fontId="15" fillId="11" borderId="13" xfId="3" applyNumberFormat="1" applyFont="1" applyFill="1" applyBorder="1" applyAlignment="1" applyProtection="1">
      <alignment horizontal="left"/>
    </xf>
    <xf numFmtId="0" fontId="15" fillId="11" borderId="5" xfId="3" applyNumberFormat="1" applyFont="1" applyFill="1" applyBorder="1" applyAlignment="1" applyProtection="1">
      <alignment horizontal="left"/>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4" fillId="0" borderId="19" xfId="0" applyNumberFormat="1" applyFont="1" applyBorder="1" applyAlignment="1" applyProtection="1">
      <alignment horizontal="left" vertical="top" wrapText="1"/>
      <protection locked="0"/>
    </xf>
    <xf numFmtId="0" fontId="14" fillId="0" borderId="20" xfId="0" applyNumberFormat="1" applyFont="1" applyBorder="1" applyAlignment="1" applyProtection="1">
      <alignment horizontal="left" vertical="top" wrapText="1"/>
      <protection locked="0"/>
    </xf>
    <xf numFmtId="0" fontId="14" fillId="0" borderId="24" xfId="0" applyNumberFormat="1" applyFont="1" applyBorder="1" applyAlignment="1" applyProtection="1">
      <alignment horizontal="left" vertical="top" wrapText="1"/>
      <protection locked="0"/>
    </xf>
    <xf numFmtId="0" fontId="15" fillId="11" borderId="90" xfId="0" applyFont="1" applyFill="1" applyBorder="1" applyAlignment="1" applyProtection="1">
      <alignment horizontal="left" wrapText="1"/>
    </xf>
    <xf numFmtId="0" fontId="15" fillId="11" borderId="11" xfId="0" applyFont="1" applyFill="1" applyBorder="1" applyAlignment="1" applyProtection="1">
      <alignment horizontal="left" wrapText="1"/>
    </xf>
    <xf numFmtId="0" fontId="12" fillId="8" borderId="92" xfId="0" applyFont="1" applyFill="1" applyBorder="1" applyAlignment="1" applyProtection="1">
      <alignment horizontal="right" wrapText="1"/>
    </xf>
    <xf numFmtId="0" fontId="12" fillId="8" borderId="94" xfId="0" applyFont="1" applyFill="1" applyBorder="1" applyAlignment="1" applyProtection="1">
      <alignment horizontal="right" wrapText="1"/>
    </xf>
    <xf numFmtId="0" fontId="12" fillId="8" borderId="93" xfId="0" applyFont="1" applyFill="1" applyBorder="1" applyAlignment="1" applyProtection="1">
      <alignment horizontal="right"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3" fillId="8" borderId="51" xfId="0" applyFont="1" applyFill="1" applyBorder="1" applyAlignment="1" applyProtection="1">
      <alignment horizontal="center" vertical="center" wrapText="1"/>
    </xf>
    <xf numFmtId="0" fontId="2" fillId="8" borderId="2" xfId="0" applyFont="1" applyFill="1" applyBorder="1" applyAlignment="1" applyProtection="1">
      <alignment horizontal="left" vertical="top" wrapText="1"/>
    </xf>
    <xf numFmtId="0" fontId="2" fillId="8" borderId="3"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12" fillId="8" borderId="74" xfId="0" applyFont="1" applyFill="1" applyBorder="1" applyAlignment="1" applyProtection="1">
      <alignment horizontal="center" vertical="center"/>
    </xf>
    <xf numFmtId="0" fontId="12" fillId="8" borderId="75" xfId="0" applyFont="1" applyFill="1" applyBorder="1" applyAlignment="1" applyProtection="1">
      <alignment horizontal="center" vertical="center"/>
    </xf>
    <xf numFmtId="0" fontId="18" fillId="12" borderId="8" xfId="0" applyFont="1" applyFill="1" applyBorder="1" applyAlignment="1" applyProtection="1">
      <alignment horizontal="right" vertical="center" wrapText="1"/>
    </xf>
    <xf numFmtId="0" fontId="18" fillId="12" borderId="0" xfId="0" applyFont="1" applyFill="1" applyBorder="1" applyAlignment="1" applyProtection="1">
      <alignment horizontal="right" vertical="center" wrapText="1"/>
    </xf>
    <xf numFmtId="0" fontId="20" fillId="12" borderId="51" xfId="0" applyFont="1" applyFill="1" applyBorder="1" applyAlignment="1" applyProtection="1">
      <alignment horizontal="right" wrapText="1"/>
    </xf>
    <xf numFmtId="0" fontId="20" fillId="12" borderId="54" xfId="0" applyFont="1" applyFill="1" applyBorder="1" applyAlignment="1" applyProtection="1">
      <alignment horizontal="right" wrapText="1"/>
    </xf>
    <xf numFmtId="0" fontId="20" fillId="12" borderId="51" xfId="0" applyFont="1" applyFill="1" applyBorder="1" applyAlignment="1" applyProtection="1">
      <alignment horizontal="right"/>
    </xf>
    <xf numFmtId="0" fontId="20" fillId="12" borderId="54" xfId="0" applyFont="1" applyFill="1" applyBorder="1" applyAlignment="1" applyProtection="1">
      <alignment horizontal="right"/>
    </xf>
    <xf numFmtId="0" fontId="13" fillId="8" borderId="43" xfId="0" applyFont="1" applyFill="1" applyBorder="1" applyAlignment="1" applyProtection="1">
      <alignment horizontal="right" wrapText="1"/>
    </xf>
    <xf numFmtId="0" fontId="13" fillId="8" borderId="51" xfId="0" applyFont="1" applyFill="1" applyBorder="1" applyAlignment="1" applyProtection="1">
      <alignment horizontal="right" wrapText="1"/>
    </xf>
    <xf numFmtId="0" fontId="13" fillId="8" borderId="44" xfId="0" applyFont="1" applyFill="1" applyBorder="1" applyAlignment="1" applyProtection="1">
      <alignment horizontal="right" wrapText="1"/>
    </xf>
    <xf numFmtId="0" fontId="13" fillId="8" borderId="53" xfId="0" applyFont="1" applyFill="1" applyBorder="1" applyAlignment="1" applyProtection="1">
      <alignment horizontal="right" wrapText="1"/>
    </xf>
    <xf numFmtId="0" fontId="12" fillId="8" borderId="50" xfId="0" applyFont="1" applyFill="1" applyBorder="1" applyAlignment="1" applyProtection="1">
      <alignment horizontal="right" wrapText="1"/>
    </xf>
    <xf numFmtId="0" fontId="12" fillId="8" borderId="51" xfId="0" applyFont="1" applyFill="1" applyBorder="1" applyAlignment="1" applyProtection="1">
      <alignment horizontal="right" wrapText="1"/>
    </xf>
    <xf numFmtId="0" fontId="12" fillId="8" borderId="43" xfId="0" applyFont="1" applyFill="1" applyBorder="1" applyAlignment="1" applyProtection="1">
      <alignment horizontal="right" wrapText="1"/>
    </xf>
    <xf numFmtId="0" fontId="8" fillId="12" borderId="2" xfId="0" applyFont="1" applyFill="1" applyBorder="1" applyAlignment="1" applyProtection="1">
      <alignment horizontal="left" vertical="center" wrapText="1"/>
    </xf>
    <xf numFmtId="0" fontId="8" fillId="12" borderId="56" xfId="0" applyFont="1" applyFill="1" applyBorder="1" applyAlignment="1" applyProtection="1">
      <alignment horizontal="left" vertical="center" wrapText="1"/>
    </xf>
    <xf numFmtId="0" fontId="8" fillId="12" borderId="8" xfId="0" applyFont="1" applyFill="1" applyBorder="1" applyAlignment="1" applyProtection="1">
      <alignment horizontal="left" vertical="center" wrapText="1"/>
    </xf>
    <xf numFmtId="0" fontId="8" fillId="12" borderId="57" xfId="0" applyFont="1" applyFill="1" applyBorder="1" applyAlignment="1" applyProtection="1">
      <alignment horizontal="left" vertical="center" wrapText="1"/>
    </xf>
    <xf numFmtId="0" fontId="12" fillId="8" borderId="86" xfId="0" applyFont="1" applyFill="1" applyBorder="1" applyAlignment="1" applyProtection="1">
      <alignment horizontal="center" vertical="center" wrapText="1"/>
    </xf>
    <xf numFmtId="0" fontId="12" fillId="8" borderId="74" xfId="0" applyFont="1" applyFill="1" applyBorder="1" applyAlignment="1" applyProtection="1">
      <alignment horizontal="center" vertical="center" wrapText="1"/>
    </xf>
    <xf numFmtId="0" fontId="12" fillId="8" borderId="87" xfId="0" applyFont="1" applyFill="1" applyBorder="1" applyAlignment="1" applyProtection="1">
      <alignment horizontal="center" vertical="center" wrapText="1"/>
    </xf>
    <xf numFmtId="0" fontId="12" fillId="8" borderId="75" xfId="0" applyFont="1" applyFill="1" applyBorder="1" applyAlignment="1" applyProtection="1">
      <alignment horizontal="center" vertical="center" wrapText="1"/>
    </xf>
    <xf numFmtId="0" fontId="12" fillId="8" borderId="61" xfId="0" applyFont="1" applyFill="1" applyBorder="1" applyAlignment="1" applyProtection="1">
      <alignment horizontal="center" vertical="center" wrapText="1"/>
    </xf>
    <xf numFmtId="0" fontId="12" fillId="8" borderId="77" xfId="0" applyFont="1" applyFill="1" applyBorder="1" applyAlignment="1" applyProtection="1">
      <alignment horizontal="center" vertical="center" wrapText="1"/>
    </xf>
    <xf numFmtId="0" fontId="12" fillId="8" borderId="76" xfId="0" applyFont="1" applyFill="1" applyBorder="1" applyAlignment="1" applyProtection="1">
      <alignment horizontal="center" vertical="center" wrapText="1"/>
    </xf>
    <xf numFmtId="0" fontId="12" fillId="8" borderId="58"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57" xfId="0" applyFont="1" applyFill="1" applyBorder="1" applyAlignment="1" applyProtection="1">
      <alignment horizontal="center" vertical="center" wrapText="1"/>
    </xf>
    <xf numFmtId="0" fontId="12" fillId="8" borderId="9" xfId="0" applyFont="1" applyFill="1" applyBorder="1" applyAlignment="1" applyProtection="1">
      <alignment horizontal="center" vertical="center" wrapText="1"/>
    </xf>
    <xf numFmtId="0" fontId="16" fillId="0" borderId="3" xfId="0" applyFont="1" applyFill="1" applyBorder="1" applyAlignment="1" applyProtection="1">
      <alignment horizontal="left" wrapText="1"/>
    </xf>
    <xf numFmtId="0" fontId="12" fillId="8" borderId="85" xfId="0" applyFont="1" applyFill="1" applyBorder="1" applyAlignment="1" applyProtection="1">
      <alignment horizontal="center" vertical="center"/>
    </xf>
    <xf numFmtId="0" fontId="12" fillId="8" borderId="56" xfId="0" applyFont="1" applyFill="1" applyBorder="1" applyAlignment="1" applyProtection="1">
      <alignment horizontal="center" vertical="center"/>
    </xf>
    <xf numFmtId="0" fontId="12" fillId="8" borderId="3" xfId="0" applyFont="1" applyFill="1" applyBorder="1" applyAlignment="1" applyProtection="1">
      <alignment horizontal="center" vertical="center"/>
    </xf>
    <xf numFmtId="0" fontId="12" fillId="8" borderId="14" xfId="0" applyFont="1" applyFill="1" applyBorder="1" applyAlignment="1" applyProtection="1">
      <alignment horizontal="center" vertical="center"/>
    </xf>
    <xf numFmtId="0" fontId="12" fillId="8" borderId="51" xfId="0" applyFont="1" applyFill="1" applyBorder="1" applyAlignment="1" applyProtection="1">
      <alignment horizontal="center" vertical="center" wrapText="1"/>
    </xf>
    <xf numFmtId="0" fontId="12" fillId="8" borderId="53" xfId="0" applyFont="1" applyFill="1" applyBorder="1" applyAlignment="1" applyProtection="1">
      <alignment horizontal="center" vertical="center" wrapText="1"/>
    </xf>
    <xf numFmtId="49" fontId="16" fillId="3" borderId="4" xfId="0" applyNumberFormat="1" applyFont="1" applyFill="1" applyBorder="1" applyAlignment="1" applyProtection="1">
      <alignment horizontal="left" vertical="top" wrapText="1"/>
      <protection locked="0"/>
    </xf>
    <xf numFmtId="49" fontId="16" fillId="3" borderId="5" xfId="0" applyNumberFormat="1" applyFont="1" applyFill="1" applyBorder="1" applyAlignment="1" applyProtection="1">
      <alignment horizontal="left" vertical="top"/>
      <protection locked="0"/>
    </xf>
    <xf numFmtId="49" fontId="16" fillId="3" borderId="72" xfId="0" applyNumberFormat="1" applyFont="1" applyFill="1" applyBorder="1" applyAlignment="1" applyProtection="1">
      <alignment horizontal="center"/>
      <protection locked="0"/>
    </xf>
    <xf numFmtId="49" fontId="16" fillId="3" borderId="73" xfId="0" applyNumberFormat="1" applyFont="1" applyFill="1" applyBorder="1" applyAlignment="1" applyProtection="1">
      <alignment horizontal="center"/>
      <protection locked="0"/>
    </xf>
    <xf numFmtId="37" fontId="16" fillId="9" borderId="8" xfId="0" applyNumberFormat="1" applyFont="1" applyFill="1" applyBorder="1" applyAlignment="1" applyProtection="1">
      <alignment horizontal="center"/>
    </xf>
    <xf numFmtId="37" fontId="16" fillId="9" borderId="9" xfId="0" applyNumberFormat="1" applyFont="1" applyFill="1" applyBorder="1" applyAlignment="1" applyProtection="1">
      <alignment horizontal="center"/>
    </xf>
    <xf numFmtId="0" fontId="12" fillId="8" borderId="59" xfId="0" applyFont="1" applyFill="1" applyBorder="1" applyAlignment="1" applyProtection="1">
      <alignment horizontal="center" vertical="center" wrapText="1"/>
    </xf>
    <xf numFmtId="0" fontId="12" fillId="8" borderId="60" xfId="0" applyFont="1" applyFill="1" applyBorder="1" applyAlignment="1" applyProtection="1">
      <alignment horizontal="center" vertical="center" wrapText="1"/>
    </xf>
    <xf numFmtId="0" fontId="12" fillId="8" borderId="62" xfId="0" applyFont="1" applyFill="1" applyBorder="1" applyAlignment="1" applyProtection="1">
      <alignment horizontal="center" vertical="center" wrapText="1"/>
    </xf>
    <xf numFmtId="14" fontId="12" fillId="8" borderId="59" xfId="0" applyNumberFormat="1" applyFont="1" applyFill="1" applyBorder="1" applyAlignment="1" applyProtection="1">
      <alignment horizontal="center" vertical="center" wrapText="1"/>
    </xf>
    <xf numFmtId="14" fontId="12" fillId="8" borderId="88" xfId="0" applyNumberFormat="1" applyFont="1" applyFill="1" applyBorder="1" applyAlignment="1" applyProtection="1">
      <alignment horizontal="center" vertical="center" wrapText="1"/>
    </xf>
    <xf numFmtId="14" fontId="16" fillId="3" borderId="19" xfId="0" applyNumberFormat="1" applyFont="1" applyFill="1" applyBorder="1" applyAlignment="1" applyProtection="1">
      <alignment horizontal="center"/>
      <protection locked="0"/>
    </xf>
    <xf numFmtId="14" fontId="16" fillId="3" borderId="24" xfId="0" applyNumberFormat="1" applyFont="1" applyFill="1" applyBorder="1" applyAlignment="1" applyProtection="1">
      <alignment horizontal="center"/>
      <protection locked="0"/>
    </xf>
    <xf numFmtId="0" fontId="17" fillId="11" borderId="4" xfId="0" applyFont="1" applyFill="1" applyBorder="1" applyAlignment="1" applyProtection="1">
      <alignment vertical="center" wrapText="1"/>
    </xf>
    <xf numFmtId="0" fontId="17" fillId="11" borderId="13" xfId="0" applyFont="1" applyFill="1" applyBorder="1" applyAlignment="1" applyProtection="1">
      <alignment vertical="center" wrapText="1"/>
    </xf>
    <xf numFmtId="0" fontId="17" fillId="11" borderId="5" xfId="0" applyFont="1" applyFill="1" applyBorder="1" applyAlignment="1" applyProtection="1">
      <alignment vertical="center" wrapText="1"/>
    </xf>
    <xf numFmtId="0" fontId="16" fillId="11" borderId="4" xfId="0" applyFont="1" applyFill="1" applyBorder="1" applyAlignment="1" applyProtection="1">
      <alignment vertical="center" wrapText="1"/>
    </xf>
    <xf numFmtId="0" fontId="16" fillId="11" borderId="13" xfId="0" applyFont="1" applyFill="1" applyBorder="1" applyAlignment="1" applyProtection="1">
      <alignment vertical="center" wrapText="1"/>
    </xf>
    <xf numFmtId="0" fontId="16" fillId="11" borderId="5" xfId="0" applyFont="1" applyFill="1" applyBorder="1" applyAlignment="1" applyProtection="1">
      <alignment vertical="center" wrapText="1"/>
    </xf>
    <xf numFmtId="0" fontId="16" fillId="6" borderId="4" xfId="0" applyFont="1" applyFill="1" applyBorder="1" applyAlignment="1" applyProtection="1">
      <alignment horizontal="left" vertical="top" wrapText="1"/>
      <protection locked="0"/>
    </xf>
    <xf numFmtId="0" fontId="16" fillId="6" borderId="13" xfId="0" applyFont="1" applyFill="1" applyBorder="1" applyAlignment="1" applyProtection="1">
      <alignment horizontal="left" vertical="top" wrapText="1"/>
      <protection locked="0"/>
    </xf>
    <xf numFmtId="0" fontId="16" fillId="6" borderId="5" xfId="0" applyFont="1" applyFill="1" applyBorder="1" applyAlignment="1" applyProtection="1">
      <alignment horizontal="left" vertical="top" wrapText="1"/>
      <protection locked="0"/>
    </xf>
    <xf numFmtId="14" fontId="16" fillId="3" borderId="22" xfId="0" applyNumberFormat="1" applyFont="1" applyFill="1" applyBorder="1" applyAlignment="1" applyProtection="1">
      <alignment horizontal="center"/>
      <protection locked="0"/>
    </xf>
    <xf numFmtId="14" fontId="16" fillId="3" borderId="25" xfId="0" applyNumberFormat="1" applyFont="1" applyFill="1" applyBorder="1" applyAlignment="1" applyProtection="1">
      <alignment horizontal="center"/>
      <protection locked="0"/>
    </xf>
    <xf numFmtId="37" fontId="16" fillId="9" borderId="6" xfId="0" applyNumberFormat="1" applyFont="1" applyFill="1" applyBorder="1" applyAlignment="1" applyProtection="1">
      <alignment horizontal="center"/>
    </xf>
    <xf numFmtId="37" fontId="16" fillId="9" borderId="10" xfId="0" applyNumberFormat="1" applyFont="1" applyFill="1" applyBorder="1" applyAlignment="1" applyProtection="1">
      <alignment horizontal="center"/>
    </xf>
    <xf numFmtId="0" fontId="18" fillId="12" borderId="3" xfId="0" applyFont="1" applyFill="1" applyBorder="1" applyAlignment="1" applyProtection="1">
      <alignment horizontal="center"/>
    </xf>
    <xf numFmtId="0" fontId="18" fillId="12" borderId="14" xfId="0" applyFont="1" applyFill="1" applyBorder="1" applyAlignment="1" applyProtection="1">
      <alignment horizontal="center"/>
    </xf>
    <xf numFmtId="0" fontId="12" fillId="8" borderId="60" xfId="0" applyFont="1" applyFill="1" applyBorder="1" applyAlignment="1" applyProtection="1">
      <alignment horizontal="center" vertical="center"/>
    </xf>
    <xf numFmtId="0" fontId="12" fillId="8" borderId="62" xfId="0" applyFont="1" applyFill="1" applyBorder="1" applyAlignment="1" applyProtection="1">
      <alignment horizontal="center" vertical="center"/>
    </xf>
    <xf numFmtId="0" fontId="12" fillId="8" borderId="43" xfId="0" applyFont="1" applyFill="1" applyBorder="1" applyAlignment="1" applyProtection="1">
      <alignment horizontal="left" wrapText="1"/>
    </xf>
    <xf numFmtId="0" fontId="12" fillId="8" borderId="51" xfId="0" applyFont="1" applyFill="1" applyBorder="1" applyAlignment="1" applyProtection="1">
      <alignment horizontal="left" wrapText="1"/>
    </xf>
    <xf numFmtId="0" fontId="12" fillId="8" borderId="43" xfId="0" applyFont="1" applyFill="1" applyBorder="1" applyAlignment="1" applyProtection="1">
      <alignment horizontal="center" wrapText="1"/>
    </xf>
    <xf numFmtId="0" fontId="12" fillId="8" borderId="52" xfId="0" applyFont="1" applyFill="1" applyBorder="1" applyAlignment="1" applyProtection="1">
      <alignment horizontal="left" wrapText="1"/>
    </xf>
    <xf numFmtId="0" fontId="12" fillId="8" borderId="103" xfId="0" applyFont="1" applyFill="1" applyBorder="1" applyAlignment="1" applyProtection="1">
      <alignment horizontal="left" wrapText="1"/>
    </xf>
    <xf numFmtId="0" fontId="12" fillId="8" borderId="104" xfId="0" applyFont="1" applyFill="1" applyBorder="1" applyAlignment="1" applyProtection="1">
      <alignment horizontal="left" wrapText="1"/>
    </xf>
    <xf numFmtId="0" fontId="12" fillId="8" borderId="44" xfId="0" applyFont="1" applyFill="1" applyBorder="1" applyAlignment="1" applyProtection="1">
      <alignment horizontal="left" wrapText="1"/>
    </xf>
    <xf numFmtId="0" fontId="12" fillId="8" borderId="53" xfId="0" applyFont="1" applyFill="1" applyBorder="1" applyAlignment="1" applyProtection="1">
      <alignment horizontal="left" wrapText="1"/>
    </xf>
    <xf numFmtId="0" fontId="12" fillId="8" borderId="52" xfId="0" applyFont="1" applyFill="1" applyBorder="1" applyAlignment="1" applyProtection="1">
      <alignment horizontal="right" wrapText="1"/>
    </xf>
    <xf numFmtId="0" fontId="11" fillId="8" borderId="8" xfId="0" applyFont="1" applyFill="1" applyBorder="1" applyAlignment="1" applyProtection="1">
      <alignment horizontal="left" vertical="top" wrapText="1"/>
    </xf>
    <xf numFmtId="0" fontId="11" fillId="8" borderId="6" xfId="0" applyFont="1" applyFill="1" applyBorder="1" applyAlignment="1" applyProtection="1">
      <alignment horizontal="left" vertical="top" wrapText="1"/>
    </xf>
    <xf numFmtId="0" fontId="32" fillId="0" borderId="0" xfId="0" applyFont="1" applyAlignment="1">
      <alignment horizontal="center"/>
    </xf>
    <xf numFmtId="0" fontId="34" fillId="0" borderId="0" xfId="0" applyFont="1" applyAlignment="1">
      <alignment horizontal="center" wrapText="1"/>
    </xf>
    <xf numFmtId="0" fontId="35" fillId="0" borderId="0" xfId="0" applyFont="1" applyAlignment="1" applyProtection="1">
      <alignment horizontal="left"/>
    </xf>
    <xf numFmtId="0" fontId="33" fillId="0" borderId="0" xfId="0" applyFont="1" applyBorder="1" applyAlignment="1" applyProtection="1">
      <alignment horizontal="left"/>
    </xf>
  </cellXfs>
  <cellStyles count="6">
    <cellStyle name="Comma 2" xfId="4"/>
    <cellStyle name="Heading 1" xfId="1" builtinId="16"/>
    <cellStyle name="Normal" xfId="0" builtinId="0"/>
    <cellStyle name="Normal 12" xfId="5"/>
    <cellStyle name="Normal 3" xfId="2"/>
    <cellStyle name="Percent" xfId="3" builtinId="5"/>
  </cellStyles>
  <dxfs count="22">
    <dxf>
      <fill>
        <patternFill>
          <bgColor rgb="FFFF7C80"/>
        </patternFill>
      </fill>
    </dxf>
    <dxf>
      <font>
        <color theme="0" tint="-0.499984740745262"/>
      </font>
    </dxf>
    <dxf>
      <font>
        <color theme="0" tint="-0.499984740745262"/>
      </font>
    </dxf>
    <dxf>
      <font>
        <color theme="0" tint="-0.499984740745262"/>
      </font>
    </dxf>
    <dxf>
      <font>
        <color auto="1"/>
      </font>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ill>
        <patternFill>
          <bgColor theme="8" tint="0.7999816888943144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ill>
        <patternFill>
          <bgColor rgb="FFFF9393"/>
        </patternFill>
      </fill>
    </dxf>
    <dxf>
      <font>
        <color theme="0" tint="-0.499984740745262"/>
      </font>
    </dxf>
    <dxf>
      <font>
        <color theme="0" tint="-0.499984740745262"/>
      </font>
    </dxf>
    <dxf>
      <fill>
        <patternFill>
          <bgColor theme="8" tint="0.79998168889431442"/>
        </patternFill>
      </fill>
    </dxf>
    <dxf>
      <fill>
        <patternFill>
          <bgColor theme="7" tint="0.39994506668294322"/>
        </patternFill>
      </fill>
    </dxf>
    <dxf>
      <font>
        <color theme="0" tint="-0.499984740745262"/>
      </font>
    </dxf>
  </dxfs>
  <tableStyles count="0" defaultTableStyle="TableStyleMedium2" defaultPivotStyle="PivotStyleLight16"/>
  <colors>
    <mruColors>
      <color rgb="FFD7D2CB"/>
      <color rgb="FF002554"/>
      <color rgb="FFFF7C80"/>
      <color rgb="FFFF5050"/>
      <color rgb="FFFF9393"/>
      <color rgb="FFFF7979"/>
      <color rgb="FFFF6600"/>
      <color rgb="FFFF9933"/>
      <color rgb="FF7BAFD4"/>
      <color rgb="FF647B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142875</xdr:rowOff>
    </xdr:from>
    <xdr:to>
      <xdr:col>6</xdr:col>
      <xdr:colOff>623570</xdr:colOff>
      <xdr:row>5</xdr:row>
      <xdr:rowOff>109855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314325"/>
          <a:ext cx="2138045" cy="824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
  <sheetViews>
    <sheetView showGridLines="0" tabSelected="1" workbookViewId="0"/>
  </sheetViews>
  <sheetFormatPr defaultRowHeight="13.5" x14ac:dyDescent="0.2"/>
  <cols>
    <col min="1" max="7" width="11.42578125" style="149" customWidth="1"/>
    <col min="8" max="15" width="9.140625" style="149"/>
    <col min="16" max="16" width="0" style="149" hidden="1" customWidth="1"/>
    <col min="17" max="17" width="16" style="149" hidden="1" customWidth="1"/>
    <col min="18" max="22" width="9.140625" style="149" hidden="1" customWidth="1"/>
    <col min="23" max="23" width="0" style="149" hidden="1" customWidth="1"/>
    <col min="24" max="16384" width="9.140625" style="149"/>
  </cols>
  <sheetData>
    <row r="1" spans="1:22" ht="13.5" customHeight="1" x14ac:dyDescent="0.2">
      <c r="B1" s="550"/>
      <c r="C1" s="550"/>
      <c r="D1" s="550"/>
      <c r="E1" s="550"/>
      <c r="F1" s="550"/>
      <c r="G1" s="550"/>
      <c r="H1" s="550"/>
      <c r="I1" s="550"/>
      <c r="J1" s="550"/>
    </row>
    <row r="2" spans="1:22" ht="13.5" customHeight="1" x14ac:dyDescent="0.2">
      <c r="B2" s="550"/>
      <c r="C2" s="550"/>
      <c r="D2" s="550"/>
      <c r="E2" s="550"/>
      <c r="F2" s="550"/>
      <c r="G2" s="550"/>
      <c r="H2" s="550"/>
      <c r="I2" s="550"/>
      <c r="J2" s="550"/>
    </row>
    <row r="3" spans="1:22" ht="13.5" customHeight="1" x14ac:dyDescent="0.2">
      <c r="B3" s="550"/>
      <c r="C3" s="550"/>
      <c r="D3" s="550"/>
      <c r="E3" s="550"/>
      <c r="F3" s="550"/>
      <c r="G3" s="550"/>
      <c r="H3" s="550"/>
      <c r="I3" s="550"/>
      <c r="J3" s="550"/>
    </row>
    <row r="4" spans="1:22" ht="13.5" customHeight="1" x14ac:dyDescent="0.2">
      <c r="B4" s="550"/>
      <c r="C4" s="550"/>
      <c r="D4" s="550"/>
      <c r="E4" s="550"/>
      <c r="F4" s="550"/>
      <c r="G4" s="550"/>
      <c r="H4" s="550"/>
      <c r="I4" s="550"/>
      <c r="J4" s="550"/>
    </row>
    <row r="5" spans="1:22" ht="13.5" customHeight="1" x14ac:dyDescent="0.2">
      <c r="B5" s="550"/>
      <c r="C5" s="550"/>
      <c r="D5" s="550"/>
      <c r="E5" s="550"/>
      <c r="F5" s="550"/>
      <c r="G5" s="550"/>
      <c r="H5" s="550"/>
      <c r="I5" s="550"/>
      <c r="J5" s="550"/>
    </row>
    <row r="6" spans="1:22" ht="13.5" customHeight="1" x14ac:dyDescent="0.2">
      <c r="B6" s="550"/>
      <c r="C6" s="550"/>
      <c r="D6" s="550"/>
      <c r="E6" s="550"/>
      <c r="F6" s="550"/>
      <c r="G6" s="550"/>
      <c r="H6" s="550"/>
      <c r="I6" s="550"/>
      <c r="J6" s="550"/>
    </row>
    <row r="8" spans="1:22" ht="34.5" x14ac:dyDescent="0.45">
      <c r="A8" s="1035" t="s">
        <v>695</v>
      </c>
      <c r="B8" s="1035"/>
      <c r="C8" s="1035"/>
      <c r="D8" s="1035"/>
      <c r="E8" s="1035"/>
      <c r="F8" s="1035"/>
      <c r="G8" s="1035"/>
      <c r="H8" s="1035"/>
      <c r="I8" s="1035"/>
      <c r="J8" s="1035"/>
      <c r="K8" s="1035"/>
    </row>
    <row r="9" spans="1:22" ht="25.5" x14ac:dyDescent="0.35">
      <c r="A9" s="1036" t="s">
        <v>696</v>
      </c>
      <c r="B9" s="1036"/>
      <c r="C9" s="1036"/>
      <c r="D9" s="1036"/>
      <c r="E9" s="1036"/>
      <c r="F9" s="1036"/>
      <c r="G9" s="1036"/>
      <c r="H9" s="1036"/>
      <c r="I9" s="1036"/>
      <c r="J9" s="1036"/>
      <c r="K9" s="1036"/>
    </row>
    <row r="10" spans="1:22" ht="25.5" x14ac:dyDescent="0.35">
      <c r="A10" s="549"/>
      <c r="B10" s="549"/>
      <c r="C10" s="549"/>
      <c r="D10" s="549"/>
      <c r="E10" s="549"/>
      <c r="F10" s="549"/>
      <c r="G10" s="549"/>
      <c r="H10" s="549"/>
      <c r="I10" s="549"/>
      <c r="J10" s="549"/>
      <c r="K10" s="549"/>
    </row>
    <row r="11" spans="1:22" ht="34.5" x14ac:dyDescent="0.45">
      <c r="A11" s="1154" t="s">
        <v>776</v>
      </c>
      <c r="B11" s="1154"/>
      <c r="C11" s="1154"/>
      <c r="D11" s="1154"/>
      <c r="E11" s="1154"/>
      <c r="F11" s="1154"/>
      <c r="G11" s="1154"/>
      <c r="H11" s="1154"/>
      <c r="I11" s="1154"/>
      <c r="J11" s="1154"/>
      <c r="K11" s="1154"/>
      <c r="Q11" s="149" t="s">
        <v>733</v>
      </c>
      <c r="R11" s="149" t="e">
        <f>#REF!</f>
        <v>#REF!</v>
      </c>
      <c r="S11" s="149" t="e">
        <f>IF(R11&gt;0,"13","")</f>
        <v>#REF!</v>
      </c>
      <c r="T11" s="149" t="s">
        <v>733</v>
      </c>
      <c r="U11" s="149" t="e">
        <f>#REF!</f>
        <v>#REF!</v>
      </c>
      <c r="V11" s="149" t="e">
        <f>IF(U11&gt;0,"13","")</f>
        <v>#REF!</v>
      </c>
    </row>
    <row r="12" spans="1:22" ht="51.75" customHeight="1" x14ac:dyDescent="0.2">
      <c r="A12" s="1155" t="s">
        <v>777</v>
      </c>
      <c r="B12" s="1155"/>
      <c r="C12" s="1155"/>
      <c r="D12" s="1155"/>
      <c r="E12" s="1155"/>
      <c r="F12" s="1155"/>
      <c r="G12" s="1155"/>
      <c r="H12" s="1155"/>
      <c r="I12" s="1155"/>
      <c r="J12" s="1155"/>
      <c r="K12" s="1155"/>
      <c r="S12" s="149" t="e">
        <f>#REF!&amp;#REF!&amp;#REF!&amp;#REF!&amp;#REF!&amp;#REF!&amp;#REF!&amp;#REF!&amp;#REF!&amp;#REF!&amp;#REF!&amp;#REF!&amp;S11</f>
        <v>#REF!</v>
      </c>
      <c r="V12" s="149" t="e">
        <f>#REF!&amp;#REF!&amp;#REF!&amp;#REF!&amp;#REF!&amp;#REF!&amp;#REF!&amp;#REF!&amp;#REF!&amp;#REF!&amp;#REF!&amp;#REF!&amp;V11</f>
        <v>#REF!</v>
      </c>
    </row>
    <row r="13" spans="1:22" x14ac:dyDescent="0.2">
      <c r="S13" s="149" t="e">
        <f>IF(S12&lt;&gt;"",S12,"No validation errors")</f>
        <v>#REF!</v>
      </c>
      <c r="V13" s="149" t="e">
        <f>IF(V12&lt;&gt;"",V12,"No validation warnings")</f>
        <v>#REF!</v>
      </c>
    </row>
  </sheetData>
  <mergeCells count="4">
    <mergeCell ref="A8:K8"/>
    <mergeCell ref="A9:K9"/>
    <mergeCell ref="A11:K11"/>
    <mergeCell ref="A12:K12"/>
  </mergeCells>
  <pageMargins left="0.70866141732283472" right="0.70866141732283472" top="0.74803149606299213" bottom="0.74803149606299213" header="0.31496062992125984" footer="0.31496062992125984"/>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9"/>
  <sheetViews>
    <sheetView showGridLines="0" zoomScaleNormal="100" workbookViewId="0">
      <pane xSplit="2" ySplit="7" topLeftCell="C8" activePane="bottomRight" state="frozen"/>
      <selection pane="topRight" activeCell="C1" sqref="C1"/>
      <selection pane="bottomLeft" activeCell="A10" sqref="A10"/>
      <selection pane="bottomRight"/>
    </sheetView>
  </sheetViews>
  <sheetFormatPr defaultColWidth="9.28515625" defaultRowHeight="15" x14ac:dyDescent="0.25"/>
  <cols>
    <col min="1" max="1" width="5.7109375" style="11" customWidth="1"/>
    <col min="2" max="2" width="57.7109375" style="11" bestFit="1" customWidth="1"/>
    <col min="3" max="9" width="11.42578125" style="11" customWidth="1"/>
    <col min="10" max="16384" width="9.28515625" style="11"/>
  </cols>
  <sheetData>
    <row r="1" spans="1:9" ht="15.75" x14ac:dyDescent="0.25">
      <c r="A1" s="1156" t="s">
        <v>776</v>
      </c>
    </row>
    <row r="2" spans="1:9" x14ac:dyDescent="0.25">
      <c r="A2" s="3"/>
    </row>
    <row r="3" spans="1:9" x14ac:dyDescent="0.25">
      <c r="A3" s="1157" t="s">
        <v>778</v>
      </c>
    </row>
    <row r="5" spans="1:9" ht="15.75" x14ac:dyDescent="0.25">
      <c r="A5" s="25" t="s">
        <v>556</v>
      </c>
      <c r="B5" s="26"/>
      <c r="C5" s="1037" t="s">
        <v>0</v>
      </c>
      <c r="D5" s="1037"/>
      <c r="E5" s="1037" t="s">
        <v>1</v>
      </c>
      <c r="F5" s="1037"/>
      <c r="G5" s="1037"/>
      <c r="H5" s="1037"/>
      <c r="I5" s="1038"/>
    </row>
    <row r="6" spans="1:9" ht="44.25" customHeight="1" x14ac:dyDescent="0.25">
      <c r="A6" s="27"/>
      <c r="B6" s="21"/>
      <c r="C6" s="214"/>
      <c r="D6" s="215" t="s">
        <v>678</v>
      </c>
      <c r="E6" s="214" t="s">
        <v>679</v>
      </c>
      <c r="F6" s="216"/>
      <c r="G6" s="216"/>
      <c r="H6" s="216"/>
      <c r="I6" s="217"/>
    </row>
    <row r="7" spans="1:9" x14ac:dyDescent="0.25">
      <c r="A7" s="28"/>
      <c r="B7" s="71"/>
      <c r="C7" s="579" t="s">
        <v>722</v>
      </c>
      <c r="D7" s="580" t="s">
        <v>723</v>
      </c>
      <c r="E7" s="579" t="s">
        <v>724</v>
      </c>
      <c r="F7" s="581" t="s">
        <v>725</v>
      </c>
      <c r="G7" s="581" t="s">
        <v>726</v>
      </c>
      <c r="H7" s="581" t="s">
        <v>727</v>
      </c>
      <c r="I7" s="582" t="s">
        <v>728</v>
      </c>
    </row>
    <row r="8" spans="1:9" x14ac:dyDescent="0.25">
      <c r="A8" s="76">
        <v>1</v>
      </c>
      <c r="B8" s="45" t="s">
        <v>18</v>
      </c>
      <c r="C8" s="74" t="s">
        <v>732</v>
      </c>
      <c r="D8" s="74" t="s">
        <v>732</v>
      </c>
      <c r="E8" s="74" t="s">
        <v>732</v>
      </c>
      <c r="F8" s="74" t="s">
        <v>732</v>
      </c>
      <c r="G8" s="74" t="s">
        <v>732</v>
      </c>
      <c r="H8" s="74" t="s">
        <v>732</v>
      </c>
      <c r="I8" s="75" t="s">
        <v>732</v>
      </c>
    </row>
    <row r="9" spans="1:9" x14ac:dyDescent="0.25">
      <c r="A9" s="15" t="s">
        <v>3</v>
      </c>
      <c r="B9" s="567" t="s">
        <v>721</v>
      </c>
      <c r="C9" s="480">
        <v>0</v>
      </c>
      <c r="D9" s="481">
        <v>0</v>
      </c>
      <c r="E9" s="480">
        <v>0</v>
      </c>
      <c r="F9" s="482">
        <v>0</v>
      </c>
      <c r="G9" s="482">
        <v>0</v>
      </c>
      <c r="H9" s="482">
        <v>0</v>
      </c>
      <c r="I9" s="481">
        <v>0</v>
      </c>
    </row>
    <row r="10" spans="1:9" x14ac:dyDescent="0.25">
      <c r="A10" s="17" t="s">
        <v>4</v>
      </c>
      <c r="B10" s="563" t="s">
        <v>557</v>
      </c>
      <c r="C10" s="564">
        <v>0</v>
      </c>
      <c r="D10" s="565">
        <v>0</v>
      </c>
      <c r="E10" s="564">
        <v>0</v>
      </c>
      <c r="F10" s="566">
        <v>0</v>
      </c>
      <c r="G10" s="566">
        <v>0</v>
      </c>
      <c r="H10" s="566">
        <v>0</v>
      </c>
      <c r="I10" s="565">
        <v>0</v>
      </c>
    </row>
    <row r="11" spans="1:9" x14ac:dyDescent="0.25">
      <c r="A11" s="17" t="s">
        <v>6</v>
      </c>
      <c r="B11" s="18" t="s">
        <v>280</v>
      </c>
      <c r="C11" s="483">
        <v>0</v>
      </c>
      <c r="D11" s="484">
        <v>0</v>
      </c>
      <c r="E11" s="483">
        <v>0</v>
      </c>
      <c r="F11" s="485">
        <v>0</v>
      </c>
      <c r="G11" s="485">
        <v>0</v>
      </c>
      <c r="H11" s="485">
        <v>0</v>
      </c>
      <c r="I11" s="484">
        <v>0</v>
      </c>
    </row>
    <row r="12" spans="1:9" x14ac:dyDescent="0.25">
      <c r="A12" s="17" t="s">
        <v>8</v>
      </c>
      <c r="B12" s="18" t="s">
        <v>281</v>
      </c>
      <c r="C12" s="483">
        <v>0</v>
      </c>
      <c r="D12" s="484">
        <v>0</v>
      </c>
      <c r="E12" s="483">
        <v>0</v>
      </c>
      <c r="F12" s="485">
        <v>0</v>
      </c>
      <c r="G12" s="485">
        <v>0</v>
      </c>
      <c r="H12" s="485">
        <v>0</v>
      </c>
      <c r="I12" s="484">
        <v>0</v>
      </c>
    </row>
    <row r="13" spans="1:9" x14ac:dyDescent="0.25">
      <c r="A13" s="17" t="s">
        <v>10</v>
      </c>
      <c r="B13" s="18" t="s">
        <v>752</v>
      </c>
      <c r="C13" s="483">
        <v>0</v>
      </c>
      <c r="D13" s="484">
        <v>0</v>
      </c>
      <c r="E13" s="483">
        <v>0</v>
      </c>
      <c r="F13" s="485">
        <v>0</v>
      </c>
      <c r="G13" s="485">
        <v>0</v>
      </c>
      <c r="H13" s="485">
        <v>0</v>
      </c>
      <c r="I13" s="484">
        <v>0</v>
      </c>
    </row>
    <row r="14" spans="1:9" x14ac:dyDescent="0.25">
      <c r="A14" s="17" t="s">
        <v>12</v>
      </c>
      <c r="B14" s="18" t="s">
        <v>753</v>
      </c>
      <c r="C14" s="483">
        <v>0</v>
      </c>
      <c r="D14" s="484">
        <v>0</v>
      </c>
      <c r="E14" s="483">
        <v>0</v>
      </c>
      <c r="F14" s="485">
        <v>0</v>
      </c>
      <c r="G14" s="485">
        <v>0</v>
      </c>
      <c r="H14" s="485">
        <v>0</v>
      </c>
      <c r="I14" s="484">
        <v>0</v>
      </c>
    </row>
    <row r="15" spans="1:9" x14ac:dyDescent="0.25">
      <c r="A15" s="17" t="s">
        <v>14</v>
      </c>
      <c r="B15" s="18" t="s">
        <v>754</v>
      </c>
      <c r="C15" s="483">
        <v>0</v>
      </c>
      <c r="D15" s="484">
        <v>0</v>
      </c>
      <c r="E15" s="483">
        <v>0</v>
      </c>
      <c r="F15" s="485">
        <v>0</v>
      </c>
      <c r="G15" s="485">
        <v>0</v>
      </c>
      <c r="H15" s="485">
        <v>0</v>
      </c>
      <c r="I15" s="484">
        <v>0</v>
      </c>
    </row>
    <row r="16" spans="1:9" x14ac:dyDescent="0.25">
      <c r="A16" s="17" t="s">
        <v>50</v>
      </c>
      <c r="B16" s="18" t="s">
        <v>282</v>
      </c>
      <c r="C16" s="483">
        <v>0</v>
      </c>
      <c r="D16" s="484">
        <v>0</v>
      </c>
      <c r="E16" s="483">
        <v>0</v>
      </c>
      <c r="F16" s="485">
        <v>0</v>
      </c>
      <c r="G16" s="485">
        <v>0</v>
      </c>
      <c r="H16" s="485">
        <v>0</v>
      </c>
      <c r="I16" s="484">
        <v>0</v>
      </c>
    </row>
    <row r="17" spans="1:10" x14ac:dyDescent="0.25">
      <c r="A17" s="568" t="s">
        <v>148</v>
      </c>
      <c r="B17" s="18" t="s">
        <v>283</v>
      </c>
      <c r="C17" s="483">
        <v>0</v>
      </c>
      <c r="D17" s="484">
        <v>0</v>
      </c>
      <c r="E17" s="483">
        <v>0</v>
      </c>
      <c r="F17" s="485">
        <v>0</v>
      </c>
      <c r="G17" s="485">
        <v>0</v>
      </c>
      <c r="H17" s="485">
        <v>0</v>
      </c>
      <c r="I17" s="484">
        <v>0</v>
      </c>
    </row>
    <row r="18" spans="1:10" x14ac:dyDescent="0.25">
      <c r="A18" s="19" t="s">
        <v>166</v>
      </c>
      <c r="B18" s="33" t="s">
        <v>284</v>
      </c>
      <c r="C18" s="486">
        <v>0</v>
      </c>
      <c r="D18" s="487">
        <v>0</v>
      </c>
      <c r="E18" s="486">
        <v>0</v>
      </c>
      <c r="F18" s="488">
        <v>0</v>
      </c>
      <c r="G18" s="488">
        <v>0</v>
      </c>
      <c r="H18" s="488">
        <v>0</v>
      </c>
      <c r="I18" s="487">
        <v>0</v>
      </c>
    </row>
    <row r="19" spans="1:10" x14ac:dyDescent="0.25">
      <c r="A19" s="30" t="s">
        <v>167</v>
      </c>
      <c r="B19" s="77" t="s">
        <v>285</v>
      </c>
      <c r="C19" s="375">
        <f>SUM(C9:C18)</f>
        <v>0</v>
      </c>
      <c r="D19" s="376">
        <f>SUM(D9:D18)</f>
        <v>0</v>
      </c>
      <c r="E19" s="375">
        <f t="shared" ref="E19:I19" si="0">SUM(E9:E18)</f>
        <v>0</v>
      </c>
      <c r="F19" s="377">
        <f t="shared" si="0"/>
        <v>0</v>
      </c>
      <c r="G19" s="377">
        <f t="shared" si="0"/>
        <v>0</v>
      </c>
      <c r="H19" s="377">
        <f t="shared" si="0"/>
        <v>0</v>
      </c>
      <c r="I19" s="376">
        <f t="shared" si="0"/>
        <v>0</v>
      </c>
    </row>
    <row r="20" spans="1:10" x14ac:dyDescent="0.25">
      <c r="A20" s="29"/>
      <c r="B20" s="24"/>
      <c r="C20" s="378"/>
      <c r="D20" s="378"/>
      <c r="E20" s="378"/>
      <c r="F20" s="378"/>
      <c r="G20" s="378"/>
      <c r="H20" s="378"/>
      <c r="I20" s="379"/>
    </row>
    <row r="21" spans="1:10" x14ac:dyDescent="0.25">
      <c r="A21" s="42">
        <v>2</v>
      </c>
      <c r="B21" s="73" t="s">
        <v>286</v>
      </c>
      <c r="C21" s="277" t="s">
        <v>688</v>
      </c>
      <c r="D21" s="277" t="s">
        <v>688</v>
      </c>
      <c r="E21" s="277" t="s">
        <v>688</v>
      </c>
      <c r="F21" s="277" t="s">
        <v>688</v>
      </c>
      <c r="G21" s="277" t="s">
        <v>688</v>
      </c>
      <c r="H21" s="277" t="s">
        <v>688</v>
      </c>
      <c r="I21" s="278" t="s">
        <v>688</v>
      </c>
    </row>
    <row r="22" spans="1:10" x14ac:dyDescent="0.25">
      <c r="A22" s="15" t="s">
        <v>17</v>
      </c>
      <c r="B22" s="16" t="s">
        <v>519</v>
      </c>
      <c r="C22" s="526">
        <v>0</v>
      </c>
      <c r="D22" s="527">
        <v>0</v>
      </c>
      <c r="E22" s="526">
        <v>0</v>
      </c>
      <c r="F22" s="528">
        <v>0</v>
      </c>
      <c r="G22" s="528">
        <v>0</v>
      </c>
      <c r="H22" s="528">
        <v>0</v>
      </c>
      <c r="I22" s="527">
        <v>0</v>
      </c>
    </row>
    <row r="23" spans="1:10" x14ac:dyDescent="0.25">
      <c r="A23" s="19" t="s">
        <v>19</v>
      </c>
      <c r="B23" s="33" t="s">
        <v>520</v>
      </c>
      <c r="C23" s="529">
        <v>0</v>
      </c>
      <c r="D23" s="530">
        <v>0</v>
      </c>
      <c r="E23" s="529">
        <v>0</v>
      </c>
      <c r="F23" s="531">
        <v>0</v>
      </c>
      <c r="G23" s="531">
        <v>0</v>
      </c>
      <c r="H23" s="531">
        <v>0</v>
      </c>
      <c r="I23" s="530">
        <v>0</v>
      </c>
    </row>
    <row r="24" spans="1:10" x14ac:dyDescent="0.25">
      <c r="A24" s="30" t="s">
        <v>21</v>
      </c>
      <c r="B24" s="31" t="s">
        <v>518</v>
      </c>
      <c r="C24" s="538">
        <f>SUM(C22:C23)</f>
        <v>0</v>
      </c>
      <c r="D24" s="539">
        <f t="shared" ref="D24:I24" si="1">SUM(D22:D23)</f>
        <v>0</v>
      </c>
      <c r="E24" s="538">
        <f t="shared" si="1"/>
        <v>0</v>
      </c>
      <c r="F24" s="540">
        <f t="shared" si="1"/>
        <v>0</v>
      </c>
      <c r="G24" s="540">
        <f t="shared" si="1"/>
        <v>0</v>
      </c>
      <c r="H24" s="540">
        <f t="shared" si="1"/>
        <v>0</v>
      </c>
      <c r="I24" s="539">
        <f t="shared" si="1"/>
        <v>0</v>
      </c>
    </row>
    <row r="25" spans="1:10" x14ac:dyDescent="0.25">
      <c r="A25" s="29"/>
      <c r="B25" s="22"/>
      <c r="C25" s="378"/>
      <c r="D25" s="378"/>
      <c r="E25" s="380"/>
      <c r="F25" s="380"/>
      <c r="G25" s="380"/>
      <c r="H25" s="380"/>
      <c r="I25" s="381"/>
    </row>
    <row r="26" spans="1:10" x14ac:dyDescent="0.25">
      <c r="A26" s="42">
        <v>3</v>
      </c>
      <c r="B26" s="56" t="s">
        <v>287</v>
      </c>
      <c r="C26" s="382"/>
      <c r="D26" s="383"/>
      <c r="E26" s="384"/>
      <c r="F26" s="384"/>
      <c r="G26" s="384"/>
      <c r="H26" s="384"/>
      <c r="I26" s="385"/>
      <c r="J26" s="12"/>
    </row>
    <row r="27" spans="1:10" ht="15.4" customHeight="1" x14ac:dyDescent="0.25">
      <c r="A27" s="30" t="s">
        <v>64</v>
      </c>
      <c r="B27" s="31" t="s">
        <v>288</v>
      </c>
      <c r="C27" s="536">
        <f>SUM(C29:C169)</f>
        <v>0</v>
      </c>
      <c r="D27" s="537">
        <f>SUM(D29:D169)</f>
        <v>0</v>
      </c>
      <c r="E27" s="386">
        <v>0</v>
      </c>
      <c r="F27" s="387">
        <v>0</v>
      </c>
      <c r="G27" s="387">
        <v>0</v>
      </c>
      <c r="H27" s="387">
        <v>0</v>
      </c>
      <c r="I27" s="388">
        <v>0</v>
      </c>
      <c r="J27" s="176"/>
    </row>
    <row r="28" spans="1:10" x14ac:dyDescent="0.25">
      <c r="A28" s="42"/>
      <c r="B28" s="79" t="s">
        <v>289</v>
      </c>
      <c r="C28" s="595" t="s">
        <v>688</v>
      </c>
      <c r="D28" s="596" t="s">
        <v>688</v>
      </c>
      <c r="E28" s="389"/>
      <c r="F28" s="390"/>
      <c r="G28" s="390"/>
      <c r="H28" s="390"/>
      <c r="I28" s="391"/>
    </row>
    <row r="29" spans="1:10" x14ac:dyDescent="0.25">
      <c r="A29" s="15"/>
      <c r="B29" s="80" t="s">
        <v>290</v>
      </c>
      <c r="C29" s="532">
        <v>0</v>
      </c>
      <c r="D29" s="527">
        <v>0</v>
      </c>
      <c r="E29" s="392">
        <v>0</v>
      </c>
      <c r="F29" s="393">
        <v>0</v>
      </c>
      <c r="G29" s="393">
        <v>0</v>
      </c>
      <c r="H29" s="393">
        <v>0</v>
      </c>
      <c r="I29" s="394">
        <v>0</v>
      </c>
    </row>
    <row r="30" spans="1:10" x14ac:dyDescent="0.25">
      <c r="A30" s="17"/>
      <c r="B30" s="81" t="s">
        <v>291</v>
      </c>
      <c r="C30" s="533">
        <v>0</v>
      </c>
      <c r="D30" s="534">
        <v>0</v>
      </c>
      <c r="E30" s="392">
        <v>0</v>
      </c>
      <c r="F30" s="393">
        <v>0</v>
      </c>
      <c r="G30" s="393">
        <v>0</v>
      </c>
      <c r="H30" s="393">
        <v>0</v>
      </c>
      <c r="I30" s="394">
        <v>0</v>
      </c>
    </row>
    <row r="31" spans="1:10" x14ac:dyDescent="0.25">
      <c r="A31" s="17"/>
      <c r="B31" s="81" t="s">
        <v>292</v>
      </c>
      <c r="C31" s="533">
        <v>0</v>
      </c>
      <c r="D31" s="534">
        <v>0</v>
      </c>
      <c r="E31" s="392">
        <v>0</v>
      </c>
      <c r="F31" s="393">
        <v>0</v>
      </c>
      <c r="G31" s="393">
        <v>0</v>
      </c>
      <c r="H31" s="393">
        <v>0</v>
      </c>
      <c r="I31" s="394">
        <v>0</v>
      </c>
    </row>
    <row r="32" spans="1:10" x14ac:dyDescent="0.25">
      <c r="A32" s="17"/>
      <c r="B32" s="81" t="s">
        <v>293</v>
      </c>
      <c r="C32" s="533">
        <v>0</v>
      </c>
      <c r="D32" s="534">
        <v>0</v>
      </c>
      <c r="E32" s="392">
        <v>0</v>
      </c>
      <c r="F32" s="393">
        <v>0</v>
      </c>
      <c r="G32" s="393">
        <v>0</v>
      </c>
      <c r="H32" s="393">
        <v>0</v>
      </c>
      <c r="I32" s="394">
        <v>0</v>
      </c>
    </row>
    <row r="33" spans="1:9" x14ac:dyDescent="0.25">
      <c r="A33" s="17"/>
      <c r="B33" s="81" t="s">
        <v>294</v>
      </c>
      <c r="C33" s="533">
        <v>0</v>
      </c>
      <c r="D33" s="534">
        <v>0</v>
      </c>
      <c r="E33" s="392">
        <v>0</v>
      </c>
      <c r="F33" s="393">
        <v>0</v>
      </c>
      <c r="G33" s="393">
        <v>0</v>
      </c>
      <c r="H33" s="393">
        <v>0</v>
      </c>
      <c r="I33" s="394">
        <v>0</v>
      </c>
    </row>
    <row r="34" spans="1:9" x14ac:dyDescent="0.25">
      <c r="A34" s="17"/>
      <c r="B34" s="81" t="s">
        <v>295</v>
      </c>
      <c r="C34" s="533">
        <v>0</v>
      </c>
      <c r="D34" s="534">
        <v>0</v>
      </c>
      <c r="E34" s="392">
        <v>0</v>
      </c>
      <c r="F34" s="393">
        <v>0</v>
      </c>
      <c r="G34" s="393">
        <v>0</v>
      </c>
      <c r="H34" s="393">
        <v>0</v>
      </c>
      <c r="I34" s="394">
        <v>0</v>
      </c>
    </row>
    <row r="35" spans="1:9" x14ac:dyDescent="0.25">
      <c r="A35" s="17"/>
      <c r="B35" s="81" t="s">
        <v>296</v>
      </c>
      <c r="C35" s="533">
        <v>0</v>
      </c>
      <c r="D35" s="534">
        <v>0</v>
      </c>
      <c r="E35" s="392">
        <v>0</v>
      </c>
      <c r="F35" s="393">
        <v>0</v>
      </c>
      <c r="G35" s="393">
        <v>0</v>
      </c>
      <c r="H35" s="393">
        <v>0</v>
      </c>
      <c r="I35" s="394">
        <v>0</v>
      </c>
    </row>
    <row r="36" spans="1:9" x14ac:dyDescent="0.25">
      <c r="A36" s="17"/>
      <c r="B36" s="81" t="s">
        <v>297</v>
      </c>
      <c r="C36" s="533">
        <v>0</v>
      </c>
      <c r="D36" s="534">
        <v>0</v>
      </c>
      <c r="E36" s="392">
        <v>0</v>
      </c>
      <c r="F36" s="393">
        <v>0</v>
      </c>
      <c r="G36" s="393">
        <v>0</v>
      </c>
      <c r="H36" s="393">
        <v>0</v>
      </c>
      <c r="I36" s="394">
        <v>0</v>
      </c>
    </row>
    <row r="37" spans="1:9" x14ac:dyDescent="0.25">
      <c r="A37" s="17"/>
      <c r="B37" s="81" t="s">
        <v>298</v>
      </c>
      <c r="C37" s="533">
        <v>0</v>
      </c>
      <c r="D37" s="534">
        <v>0</v>
      </c>
      <c r="E37" s="392">
        <v>0</v>
      </c>
      <c r="F37" s="393">
        <v>0</v>
      </c>
      <c r="G37" s="393">
        <v>0</v>
      </c>
      <c r="H37" s="393">
        <v>0</v>
      </c>
      <c r="I37" s="394">
        <v>0</v>
      </c>
    </row>
    <row r="38" spans="1:9" x14ac:dyDescent="0.25">
      <c r="A38" s="17"/>
      <c r="B38" s="81" t="s">
        <v>299</v>
      </c>
      <c r="C38" s="533">
        <v>0</v>
      </c>
      <c r="D38" s="534">
        <v>0</v>
      </c>
      <c r="E38" s="392">
        <v>0</v>
      </c>
      <c r="F38" s="393">
        <v>0</v>
      </c>
      <c r="G38" s="393">
        <v>0</v>
      </c>
      <c r="H38" s="393">
        <v>0</v>
      </c>
      <c r="I38" s="394">
        <v>0</v>
      </c>
    </row>
    <row r="39" spans="1:9" x14ac:dyDescent="0.25">
      <c r="A39" s="17"/>
      <c r="B39" s="81" t="s">
        <v>300</v>
      </c>
      <c r="C39" s="533">
        <v>0</v>
      </c>
      <c r="D39" s="534">
        <v>0</v>
      </c>
      <c r="E39" s="392">
        <v>0</v>
      </c>
      <c r="F39" s="393">
        <v>0</v>
      </c>
      <c r="G39" s="393">
        <v>0</v>
      </c>
      <c r="H39" s="393">
        <v>0</v>
      </c>
      <c r="I39" s="394">
        <v>0</v>
      </c>
    </row>
    <row r="40" spans="1:9" x14ac:dyDescent="0.25">
      <c r="A40" s="17"/>
      <c r="B40" s="81" t="s">
        <v>301</v>
      </c>
      <c r="C40" s="533">
        <v>0</v>
      </c>
      <c r="D40" s="534">
        <v>0</v>
      </c>
      <c r="E40" s="392">
        <v>0</v>
      </c>
      <c r="F40" s="393">
        <v>0</v>
      </c>
      <c r="G40" s="393">
        <v>0</v>
      </c>
      <c r="H40" s="393">
        <v>0</v>
      </c>
      <c r="I40" s="394">
        <v>0</v>
      </c>
    </row>
    <row r="41" spans="1:9" x14ac:dyDescent="0.25">
      <c r="A41" s="17"/>
      <c r="B41" s="81" t="s">
        <v>302</v>
      </c>
      <c r="C41" s="533">
        <v>0</v>
      </c>
      <c r="D41" s="534">
        <v>0</v>
      </c>
      <c r="E41" s="392">
        <v>0</v>
      </c>
      <c r="F41" s="393">
        <v>0</v>
      </c>
      <c r="G41" s="393">
        <v>0</v>
      </c>
      <c r="H41" s="393">
        <v>0</v>
      </c>
      <c r="I41" s="394">
        <v>0</v>
      </c>
    </row>
    <row r="42" spans="1:9" x14ac:dyDescent="0.25">
      <c r="A42" s="17"/>
      <c r="B42" s="81" t="s">
        <v>303</v>
      </c>
      <c r="C42" s="533">
        <v>0</v>
      </c>
      <c r="D42" s="534">
        <v>0</v>
      </c>
      <c r="E42" s="392">
        <v>0</v>
      </c>
      <c r="F42" s="393">
        <v>0</v>
      </c>
      <c r="G42" s="393">
        <v>0</v>
      </c>
      <c r="H42" s="393">
        <v>0</v>
      </c>
      <c r="I42" s="394">
        <v>0</v>
      </c>
    </row>
    <row r="43" spans="1:9" x14ac:dyDescent="0.25">
      <c r="A43" s="17"/>
      <c r="B43" s="81" t="s">
        <v>304</v>
      </c>
      <c r="C43" s="533">
        <v>0</v>
      </c>
      <c r="D43" s="534">
        <v>0</v>
      </c>
      <c r="E43" s="392">
        <v>0</v>
      </c>
      <c r="F43" s="393">
        <v>0</v>
      </c>
      <c r="G43" s="393">
        <v>0</v>
      </c>
      <c r="H43" s="393">
        <v>0</v>
      </c>
      <c r="I43" s="394">
        <v>0</v>
      </c>
    </row>
    <row r="44" spans="1:9" x14ac:dyDescent="0.25">
      <c r="A44" s="17"/>
      <c r="B44" s="81" t="s">
        <v>305</v>
      </c>
      <c r="C44" s="533">
        <v>0</v>
      </c>
      <c r="D44" s="534">
        <v>0</v>
      </c>
      <c r="E44" s="392">
        <v>0</v>
      </c>
      <c r="F44" s="393">
        <v>0</v>
      </c>
      <c r="G44" s="393">
        <v>0</v>
      </c>
      <c r="H44" s="393">
        <v>0</v>
      </c>
      <c r="I44" s="394">
        <v>0</v>
      </c>
    </row>
    <row r="45" spans="1:9" x14ac:dyDescent="0.25">
      <c r="A45" s="17"/>
      <c r="B45" s="81" t="s">
        <v>306</v>
      </c>
      <c r="C45" s="533">
        <v>0</v>
      </c>
      <c r="D45" s="534">
        <v>0</v>
      </c>
      <c r="E45" s="392">
        <v>0</v>
      </c>
      <c r="F45" s="393">
        <v>0</v>
      </c>
      <c r="G45" s="393">
        <v>0</v>
      </c>
      <c r="H45" s="393">
        <v>0</v>
      </c>
      <c r="I45" s="394">
        <v>0</v>
      </c>
    </row>
    <row r="46" spans="1:9" x14ac:dyDescent="0.25">
      <c r="A46" s="17"/>
      <c r="B46" s="81" t="s">
        <v>307</v>
      </c>
      <c r="C46" s="533">
        <v>0</v>
      </c>
      <c r="D46" s="534">
        <v>0</v>
      </c>
      <c r="E46" s="392">
        <v>0</v>
      </c>
      <c r="F46" s="393">
        <v>0</v>
      </c>
      <c r="G46" s="393">
        <v>0</v>
      </c>
      <c r="H46" s="393">
        <v>0</v>
      </c>
      <c r="I46" s="394">
        <v>0</v>
      </c>
    </row>
    <row r="47" spans="1:9" x14ac:dyDescent="0.25">
      <c r="A47" s="17"/>
      <c r="B47" s="81" t="s">
        <v>308</v>
      </c>
      <c r="C47" s="533">
        <v>0</v>
      </c>
      <c r="D47" s="534">
        <v>0</v>
      </c>
      <c r="E47" s="392">
        <v>0</v>
      </c>
      <c r="F47" s="393">
        <v>0</v>
      </c>
      <c r="G47" s="393">
        <v>0</v>
      </c>
      <c r="H47" s="393">
        <v>0</v>
      </c>
      <c r="I47" s="394">
        <v>0</v>
      </c>
    </row>
    <row r="48" spans="1:9" x14ac:dyDescent="0.25">
      <c r="A48" s="17"/>
      <c r="B48" s="81" t="s">
        <v>309</v>
      </c>
      <c r="C48" s="533">
        <v>0</v>
      </c>
      <c r="D48" s="534">
        <v>0</v>
      </c>
      <c r="E48" s="392">
        <v>0</v>
      </c>
      <c r="F48" s="393">
        <v>0</v>
      </c>
      <c r="G48" s="393">
        <v>0</v>
      </c>
      <c r="H48" s="393">
        <v>0</v>
      </c>
      <c r="I48" s="394">
        <v>0</v>
      </c>
    </row>
    <row r="49" spans="1:9" x14ac:dyDescent="0.25">
      <c r="A49" s="17"/>
      <c r="B49" s="81" t="s">
        <v>310</v>
      </c>
      <c r="C49" s="533">
        <v>0</v>
      </c>
      <c r="D49" s="534">
        <v>0</v>
      </c>
      <c r="E49" s="392">
        <v>0</v>
      </c>
      <c r="F49" s="393">
        <v>0</v>
      </c>
      <c r="G49" s="393">
        <v>0</v>
      </c>
      <c r="H49" s="393">
        <v>0</v>
      </c>
      <c r="I49" s="394">
        <v>0</v>
      </c>
    </row>
    <row r="50" spans="1:9" x14ac:dyDescent="0.25">
      <c r="A50" s="17"/>
      <c r="B50" s="81" t="s">
        <v>311</v>
      </c>
      <c r="C50" s="533">
        <v>0</v>
      </c>
      <c r="D50" s="534">
        <v>0</v>
      </c>
      <c r="E50" s="392">
        <v>0</v>
      </c>
      <c r="F50" s="393">
        <v>0</v>
      </c>
      <c r="G50" s="393">
        <v>0</v>
      </c>
      <c r="H50" s="393">
        <v>0</v>
      </c>
      <c r="I50" s="394">
        <v>0</v>
      </c>
    </row>
    <row r="51" spans="1:9" x14ac:dyDescent="0.25">
      <c r="A51" s="17"/>
      <c r="B51" s="81" t="s">
        <v>312</v>
      </c>
      <c r="C51" s="533">
        <v>0</v>
      </c>
      <c r="D51" s="534">
        <v>0</v>
      </c>
      <c r="E51" s="392">
        <v>0</v>
      </c>
      <c r="F51" s="393">
        <v>0</v>
      </c>
      <c r="G51" s="393">
        <v>0</v>
      </c>
      <c r="H51" s="393">
        <v>0</v>
      </c>
      <c r="I51" s="394">
        <v>0</v>
      </c>
    </row>
    <row r="52" spans="1:9" x14ac:dyDescent="0.25">
      <c r="A52" s="17"/>
      <c r="B52" s="81" t="s">
        <v>313</v>
      </c>
      <c r="C52" s="533">
        <v>0</v>
      </c>
      <c r="D52" s="534">
        <v>0</v>
      </c>
      <c r="E52" s="392">
        <v>0</v>
      </c>
      <c r="F52" s="393">
        <v>0</v>
      </c>
      <c r="G52" s="393">
        <v>0</v>
      </c>
      <c r="H52" s="393">
        <v>0</v>
      </c>
      <c r="I52" s="394">
        <v>0</v>
      </c>
    </row>
    <row r="53" spans="1:9" x14ac:dyDescent="0.25">
      <c r="A53" s="17"/>
      <c r="B53" s="81" t="s">
        <v>314</v>
      </c>
      <c r="C53" s="533">
        <v>0</v>
      </c>
      <c r="D53" s="534">
        <v>0</v>
      </c>
      <c r="E53" s="392">
        <v>0</v>
      </c>
      <c r="F53" s="393">
        <v>0</v>
      </c>
      <c r="G53" s="393">
        <v>0</v>
      </c>
      <c r="H53" s="393">
        <v>0</v>
      </c>
      <c r="I53" s="394">
        <v>0</v>
      </c>
    </row>
    <row r="54" spans="1:9" x14ac:dyDescent="0.25">
      <c r="A54" s="17"/>
      <c r="B54" s="81" t="s">
        <v>315</v>
      </c>
      <c r="C54" s="533">
        <v>0</v>
      </c>
      <c r="D54" s="534">
        <v>0</v>
      </c>
      <c r="E54" s="392">
        <v>0</v>
      </c>
      <c r="F54" s="393">
        <v>0</v>
      </c>
      <c r="G54" s="393">
        <v>0</v>
      </c>
      <c r="H54" s="393">
        <v>0</v>
      </c>
      <c r="I54" s="394">
        <v>0</v>
      </c>
    </row>
    <row r="55" spans="1:9" x14ac:dyDescent="0.25">
      <c r="A55" s="17"/>
      <c r="B55" s="81" t="s">
        <v>316</v>
      </c>
      <c r="C55" s="533">
        <v>0</v>
      </c>
      <c r="D55" s="534">
        <v>0</v>
      </c>
      <c r="E55" s="392">
        <v>0</v>
      </c>
      <c r="F55" s="393">
        <v>0</v>
      </c>
      <c r="G55" s="393">
        <v>0</v>
      </c>
      <c r="H55" s="393">
        <v>0</v>
      </c>
      <c r="I55" s="394">
        <v>0</v>
      </c>
    </row>
    <row r="56" spans="1:9" x14ac:dyDescent="0.25">
      <c r="A56" s="17"/>
      <c r="B56" s="81" t="s">
        <v>317</v>
      </c>
      <c r="C56" s="533">
        <v>0</v>
      </c>
      <c r="D56" s="534">
        <v>0</v>
      </c>
      <c r="E56" s="392">
        <v>0</v>
      </c>
      <c r="F56" s="393">
        <v>0</v>
      </c>
      <c r="G56" s="393">
        <v>0</v>
      </c>
      <c r="H56" s="393">
        <v>0</v>
      </c>
      <c r="I56" s="394">
        <v>0</v>
      </c>
    </row>
    <row r="57" spans="1:9" x14ac:dyDescent="0.25">
      <c r="A57" s="17"/>
      <c r="B57" s="81" t="s">
        <v>318</v>
      </c>
      <c r="C57" s="533">
        <v>0</v>
      </c>
      <c r="D57" s="534">
        <v>0</v>
      </c>
      <c r="E57" s="392">
        <v>0</v>
      </c>
      <c r="F57" s="393">
        <v>0</v>
      </c>
      <c r="G57" s="393">
        <v>0</v>
      </c>
      <c r="H57" s="393">
        <v>0</v>
      </c>
      <c r="I57" s="394">
        <v>0</v>
      </c>
    </row>
    <row r="58" spans="1:9" x14ac:dyDescent="0.25">
      <c r="A58" s="17"/>
      <c r="B58" s="81" t="s">
        <v>319</v>
      </c>
      <c r="C58" s="533">
        <v>0</v>
      </c>
      <c r="D58" s="534">
        <v>0</v>
      </c>
      <c r="E58" s="392">
        <v>0</v>
      </c>
      <c r="F58" s="393">
        <v>0</v>
      </c>
      <c r="G58" s="393">
        <v>0</v>
      </c>
      <c r="H58" s="393">
        <v>0</v>
      </c>
      <c r="I58" s="394">
        <v>0</v>
      </c>
    </row>
    <row r="59" spans="1:9" x14ac:dyDescent="0.25">
      <c r="A59" s="17"/>
      <c r="B59" s="81" t="s">
        <v>320</v>
      </c>
      <c r="C59" s="533">
        <v>0</v>
      </c>
      <c r="D59" s="534">
        <v>0</v>
      </c>
      <c r="E59" s="392">
        <v>0</v>
      </c>
      <c r="F59" s="393">
        <v>0</v>
      </c>
      <c r="G59" s="393">
        <v>0</v>
      </c>
      <c r="H59" s="393">
        <v>0</v>
      </c>
      <c r="I59" s="394">
        <v>0</v>
      </c>
    </row>
    <row r="60" spans="1:9" x14ac:dyDescent="0.25">
      <c r="A60" s="17"/>
      <c r="B60" s="81" t="s">
        <v>321</v>
      </c>
      <c r="C60" s="533">
        <v>0</v>
      </c>
      <c r="D60" s="534">
        <v>0</v>
      </c>
      <c r="E60" s="392">
        <v>0</v>
      </c>
      <c r="F60" s="393">
        <v>0</v>
      </c>
      <c r="G60" s="393">
        <v>0</v>
      </c>
      <c r="H60" s="393">
        <v>0</v>
      </c>
      <c r="I60" s="394">
        <v>0</v>
      </c>
    </row>
    <row r="61" spans="1:9" x14ac:dyDescent="0.25">
      <c r="A61" s="17"/>
      <c r="B61" s="81" t="s">
        <v>322</v>
      </c>
      <c r="C61" s="533">
        <v>0</v>
      </c>
      <c r="D61" s="534">
        <v>0</v>
      </c>
      <c r="E61" s="392">
        <v>0</v>
      </c>
      <c r="F61" s="393">
        <v>0</v>
      </c>
      <c r="G61" s="393">
        <v>0</v>
      </c>
      <c r="H61" s="393">
        <v>0</v>
      </c>
      <c r="I61" s="394">
        <v>0</v>
      </c>
    </row>
    <row r="62" spans="1:9" x14ac:dyDescent="0.25">
      <c r="A62" s="17"/>
      <c r="B62" s="81" t="s">
        <v>323</v>
      </c>
      <c r="C62" s="533">
        <v>0</v>
      </c>
      <c r="D62" s="534">
        <v>0</v>
      </c>
      <c r="E62" s="392">
        <v>0</v>
      </c>
      <c r="F62" s="393">
        <v>0</v>
      </c>
      <c r="G62" s="393">
        <v>0</v>
      </c>
      <c r="H62" s="393">
        <v>0</v>
      </c>
      <c r="I62" s="394">
        <v>0</v>
      </c>
    </row>
    <row r="63" spans="1:9" x14ac:dyDescent="0.25">
      <c r="A63" s="17"/>
      <c r="B63" s="81" t="s">
        <v>324</v>
      </c>
      <c r="C63" s="533">
        <v>0</v>
      </c>
      <c r="D63" s="534">
        <v>0</v>
      </c>
      <c r="E63" s="392">
        <v>0</v>
      </c>
      <c r="F63" s="393">
        <v>0</v>
      </c>
      <c r="G63" s="393">
        <v>0</v>
      </c>
      <c r="H63" s="393">
        <v>0</v>
      </c>
      <c r="I63" s="394">
        <v>0</v>
      </c>
    </row>
    <row r="64" spans="1:9" x14ac:dyDescent="0.25">
      <c r="A64" s="17"/>
      <c r="B64" s="81" t="s">
        <v>325</v>
      </c>
      <c r="C64" s="533">
        <v>0</v>
      </c>
      <c r="D64" s="534">
        <v>0</v>
      </c>
      <c r="E64" s="392">
        <v>0</v>
      </c>
      <c r="F64" s="393">
        <v>0</v>
      </c>
      <c r="G64" s="393">
        <v>0</v>
      </c>
      <c r="H64" s="393">
        <v>0</v>
      </c>
      <c r="I64" s="394">
        <v>0</v>
      </c>
    </row>
    <row r="65" spans="1:9" x14ac:dyDescent="0.25">
      <c r="A65" s="17"/>
      <c r="B65" s="81" t="s">
        <v>326</v>
      </c>
      <c r="C65" s="533">
        <v>0</v>
      </c>
      <c r="D65" s="534">
        <v>0</v>
      </c>
      <c r="E65" s="392">
        <v>0</v>
      </c>
      <c r="F65" s="393">
        <v>0</v>
      </c>
      <c r="G65" s="393">
        <v>0</v>
      </c>
      <c r="H65" s="393">
        <v>0</v>
      </c>
      <c r="I65" s="394">
        <v>0</v>
      </c>
    </row>
    <row r="66" spans="1:9" x14ac:dyDescent="0.25">
      <c r="A66" s="17"/>
      <c r="B66" s="81" t="s">
        <v>327</v>
      </c>
      <c r="C66" s="533">
        <v>0</v>
      </c>
      <c r="D66" s="534">
        <v>0</v>
      </c>
      <c r="E66" s="392">
        <v>0</v>
      </c>
      <c r="F66" s="393">
        <v>0</v>
      </c>
      <c r="G66" s="393">
        <v>0</v>
      </c>
      <c r="H66" s="393">
        <v>0</v>
      </c>
      <c r="I66" s="394">
        <v>0</v>
      </c>
    </row>
    <row r="67" spans="1:9" x14ac:dyDescent="0.25">
      <c r="A67" s="17"/>
      <c r="B67" s="81" t="s">
        <v>328</v>
      </c>
      <c r="C67" s="533">
        <v>0</v>
      </c>
      <c r="D67" s="534">
        <v>0</v>
      </c>
      <c r="E67" s="392">
        <v>0</v>
      </c>
      <c r="F67" s="393">
        <v>0</v>
      </c>
      <c r="G67" s="393">
        <v>0</v>
      </c>
      <c r="H67" s="393">
        <v>0</v>
      </c>
      <c r="I67" s="394">
        <v>0</v>
      </c>
    </row>
    <row r="68" spans="1:9" x14ac:dyDescent="0.25">
      <c r="A68" s="17"/>
      <c r="B68" s="81" t="s">
        <v>329</v>
      </c>
      <c r="C68" s="533">
        <v>0</v>
      </c>
      <c r="D68" s="534">
        <v>0</v>
      </c>
      <c r="E68" s="392">
        <v>0</v>
      </c>
      <c r="F68" s="393">
        <v>0</v>
      </c>
      <c r="G68" s="393">
        <v>0</v>
      </c>
      <c r="H68" s="393">
        <v>0</v>
      </c>
      <c r="I68" s="394">
        <v>0</v>
      </c>
    </row>
    <row r="69" spans="1:9" x14ac:dyDescent="0.25">
      <c r="A69" s="17"/>
      <c r="B69" s="81" t="s">
        <v>330</v>
      </c>
      <c r="C69" s="533">
        <v>0</v>
      </c>
      <c r="D69" s="534">
        <v>0</v>
      </c>
      <c r="E69" s="392">
        <v>0</v>
      </c>
      <c r="F69" s="393">
        <v>0</v>
      </c>
      <c r="G69" s="393">
        <v>0</v>
      </c>
      <c r="H69" s="393">
        <v>0</v>
      </c>
      <c r="I69" s="394">
        <v>0</v>
      </c>
    </row>
    <row r="70" spans="1:9" x14ac:dyDescent="0.25">
      <c r="A70" s="17"/>
      <c r="B70" s="81" t="s">
        <v>331</v>
      </c>
      <c r="C70" s="533">
        <v>0</v>
      </c>
      <c r="D70" s="534">
        <v>0</v>
      </c>
      <c r="E70" s="392">
        <v>0</v>
      </c>
      <c r="F70" s="393">
        <v>0</v>
      </c>
      <c r="G70" s="393">
        <v>0</v>
      </c>
      <c r="H70" s="393">
        <v>0</v>
      </c>
      <c r="I70" s="394">
        <v>0</v>
      </c>
    </row>
    <row r="71" spans="1:9" x14ac:dyDescent="0.25">
      <c r="A71" s="17"/>
      <c r="B71" s="81" t="s">
        <v>332</v>
      </c>
      <c r="C71" s="533">
        <v>0</v>
      </c>
      <c r="D71" s="534">
        <v>0</v>
      </c>
      <c r="E71" s="392">
        <v>0</v>
      </c>
      <c r="F71" s="393">
        <v>0</v>
      </c>
      <c r="G71" s="393">
        <v>0</v>
      </c>
      <c r="H71" s="393">
        <v>0</v>
      </c>
      <c r="I71" s="394">
        <v>0</v>
      </c>
    </row>
    <row r="72" spans="1:9" x14ac:dyDescent="0.25">
      <c r="A72" s="17"/>
      <c r="B72" s="81" t="s">
        <v>333</v>
      </c>
      <c r="C72" s="533">
        <v>0</v>
      </c>
      <c r="D72" s="534">
        <v>0</v>
      </c>
      <c r="E72" s="392">
        <v>0</v>
      </c>
      <c r="F72" s="393">
        <v>0</v>
      </c>
      <c r="G72" s="393">
        <v>0</v>
      </c>
      <c r="H72" s="393">
        <v>0</v>
      </c>
      <c r="I72" s="394">
        <v>0</v>
      </c>
    </row>
    <row r="73" spans="1:9" x14ac:dyDescent="0.25">
      <c r="A73" s="17"/>
      <c r="B73" s="81" t="s">
        <v>334</v>
      </c>
      <c r="C73" s="533">
        <v>0</v>
      </c>
      <c r="D73" s="534">
        <v>0</v>
      </c>
      <c r="E73" s="392">
        <v>0</v>
      </c>
      <c r="F73" s="393">
        <v>0</v>
      </c>
      <c r="G73" s="393">
        <v>0</v>
      </c>
      <c r="H73" s="393">
        <v>0</v>
      </c>
      <c r="I73" s="394">
        <v>0</v>
      </c>
    </row>
    <row r="74" spans="1:9" x14ac:dyDescent="0.25">
      <c r="A74" s="17"/>
      <c r="B74" s="81" t="s">
        <v>335</v>
      </c>
      <c r="C74" s="533">
        <v>0</v>
      </c>
      <c r="D74" s="534">
        <v>0</v>
      </c>
      <c r="E74" s="392">
        <v>0</v>
      </c>
      <c r="F74" s="393">
        <v>0</v>
      </c>
      <c r="G74" s="393">
        <v>0</v>
      </c>
      <c r="H74" s="393">
        <v>0</v>
      </c>
      <c r="I74" s="394">
        <v>0</v>
      </c>
    </row>
    <row r="75" spans="1:9" x14ac:dyDescent="0.25">
      <c r="A75" s="17"/>
      <c r="B75" s="81" t="s">
        <v>336</v>
      </c>
      <c r="C75" s="533">
        <v>0</v>
      </c>
      <c r="D75" s="534">
        <v>0</v>
      </c>
      <c r="E75" s="392">
        <v>0</v>
      </c>
      <c r="F75" s="393">
        <v>0</v>
      </c>
      <c r="G75" s="393">
        <v>0</v>
      </c>
      <c r="H75" s="393">
        <v>0</v>
      </c>
      <c r="I75" s="394">
        <v>0</v>
      </c>
    </row>
    <row r="76" spans="1:9" x14ac:dyDescent="0.25">
      <c r="A76" s="17"/>
      <c r="B76" s="81" t="s">
        <v>337</v>
      </c>
      <c r="C76" s="533">
        <v>0</v>
      </c>
      <c r="D76" s="534">
        <v>0</v>
      </c>
      <c r="E76" s="392">
        <v>0</v>
      </c>
      <c r="F76" s="393">
        <v>0</v>
      </c>
      <c r="G76" s="393">
        <v>0</v>
      </c>
      <c r="H76" s="393">
        <v>0</v>
      </c>
      <c r="I76" s="394">
        <v>0</v>
      </c>
    </row>
    <row r="77" spans="1:9" x14ac:dyDescent="0.25">
      <c r="A77" s="17"/>
      <c r="B77" s="81" t="s">
        <v>338</v>
      </c>
      <c r="C77" s="533">
        <v>0</v>
      </c>
      <c r="D77" s="534">
        <v>0</v>
      </c>
      <c r="E77" s="392">
        <v>0</v>
      </c>
      <c r="F77" s="393">
        <v>0</v>
      </c>
      <c r="G77" s="393">
        <v>0</v>
      </c>
      <c r="H77" s="393">
        <v>0</v>
      </c>
      <c r="I77" s="394">
        <v>0</v>
      </c>
    </row>
    <row r="78" spans="1:9" x14ac:dyDescent="0.25">
      <c r="A78" s="17"/>
      <c r="B78" s="81" t="s">
        <v>339</v>
      </c>
      <c r="C78" s="533">
        <v>0</v>
      </c>
      <c r="D78" s="534">
        <v>0</v>
      </c>
      <c r="E78" s="392">
        <v>0</v>
      </c>
      <c r="F78" s="393">
        <v>0</v>
      </c>
      <c r="G78" s="393">
        <v>0</v>
      </c>
      <c r="H78" s="393">
        <v>0</v>
      </c>
      <c r="I78" s="394">
        <v>0</v>
      </c>
    </row>
    <row r="79" spans="1:9" x14ac:dyDescent="0.25">
      <c r="A79" s="17"/>
      <c r="B79" s="81" t="s">
        <v>340</v>
      </c>
      <c r="C79" s="533">
        <v>0</v>
      </c>
      <c r="D79" s="534">
        <v>0</v>
      </c>
      <c r="E79" s="392">
        <v>0</v>
      </c>
      <c r="F79" s="393">
        <v>0</v>
      </c>
      <c r="G79" s="393">
        <v>0</v>
      </c>
      <c r="H79" s="393">
        <v>0</v>
      </c>
      <c r="I79" s="394">
        <v>0</v>
      </c>
    </row>
    <row r="80" spans="1:9" x14ac:dyDescent="0.25">
      <c r="A80" s="17"/>
      <c r="B80" s="81" t="s">
        <v>341</v>
      </c>
      <c r="C80" s="533">
        <v>0</v>
      </c>
      <c r="D80" s="534">
        <v>0</v>
      </c>
      <c r="E80" s="392">
        <v>0</v>
      </c>
      <c r="F80" s="393">
        <v>0</v>
      </c>
      <c r="G80" s="393">
        <v>0</v>
      </c>
      <c r="H80" s="393">
        <v>0</v>
      </c>
      <c r="I80" s="394">
        <v>0</v>
      </c>
    </row>
    <row r="81" spans="1:9" x14ac:dyDescent="0.25">
      <c r="A81" s="17"/>
      <c r="B81" s="81" t="s">
        <v>342</v>
      </c>
      <c r="C81" s="533">
        <v>0</v>
      </c>
      <c r="D81" s="534">
        <v>0</v>
      </c>
      <c r="E81" s="392">
        <v>0</v>
      </c>
      <c r="F81" s="393">
        <v>0</v>
      </c>
      <c r="G81" s="393">
        <v>0</v>
      </c>
      <c r="H81" s="393">
        <v>0</v>
      </c>
      <c r="I81" s="394">
        <v>0</v>
      </c>
    </row>
    <row r="82" spans="1:9" x14ac:dyDescent="0.25">
      <c r="A82" s="17"/>
      <c r="B82" s="81" t="s">
        <v>343</v>
      </c>
      <c r="C82" s="533">
        <v>0</v>
      </c>
      <c r="D82" s="534">
        <v>0</v>
      </c>
      <c r="E82" s="392">
        <v>0</v>
      </c>
      <c r="F82" s="393">
        <v>0</v>
      </c>
      <c r="G82" s="393">
        <v>0</v>
      </c>
      <c r="H82" s="393">
        <v>0</v>
      </c>
      <c r="I82" s="394">
        <v>0</v>
      </c>
    </row>
    <row r="83" spans="1:9" x14ac:dyDescent="0.25">
      <c r="A83" s="17"/>
      <c r="B83" s="81" t="s">
        <v>344</v>
      </c>
      <c r="C83" s="533">
        <v>0</v>
      </c>
      <c r="D83" s="534">
        <v>0</v>
      </c>
      <c r="E83" s="392">
        <v>0</v>
      </c>
      <c r="F83" s="393">
        <v>0</v>
      </c>
      <c r="G83" s="393">
        <v>0</v>
      </c>
      <c r="H83" s="393">
        <v>0</v>
      </c>
      <c r="I83" s="394">
        <v>0</v>
      </c>
    </row>
    <row r="84" spans="1:9" x14ac:dyDescent="0.25">
      <c r="A84" s="17"/>
      <c r="B84" s="81" t="s">
        <v>345</v>
      </c>
      <c r="C84" s="533">
        <v>0</v>
      </c>
      <c r="D84" s="534">
        <v>0</v>
      </c>
      <c r="E84" s="392">
        <v>0</v>
      </c>
      <c r="F84" s="393">
        <v>0</v>
      </c>
      <c r="G84" s="393">
        <v>0</v>
      </c>
      <c r="H84" s="393">
        <v>0</v>
      </c>
      <c r="I84" s="394">
        <v>0</v>
      </c>
    </row>
    <row r="85" spans="1:9" x14ac:dyDescent="0.25">
      <c r="A85" s="17"/>
      <c r="B85" s="81" t="s">
        <v>346</v>
      </c>
      <c r="C85" s="533">
        <v>0</v>
      </c>
      <c r="D85" s="534">
        <v>0</v>
      </c>
      <c r="E85" s="392">
        <v>0</v>
      </c>
      <c r="F85" s="393">
        <v>0</v>
      </c>
      <c r="G85" s="393">
        <v>0</v>
      </c>
      <c r="H85" s="393">
        <v>0</v>
      </c>
      <c r="I85" s="394">
        <v>0</v>
      </c>
    </row>
    <row r="86" spans="1:9" x14ac:dyDescent="0.25">
      <c r="A86" s="17"/>
      <c r="B86" s="81" t="s">
        <v>347</v>
      </c>
      <c r="C86" s="533">
        <v>0</v>
      </c>
      <c r="D86" s="534">
        <v>0</v>
      </c>
      <c r="E86" s="392">
        <v>0</v>
      </c>
      <c r="F86" s="393">
        <v>0</v>
      </c>
      <c r="G86" s="393">
        <v>0</v>
      </c>
      <c r="H86" s="393">
        <v>0</v>
      </c>
      <c r="I86" s="394">
        <v>0</v>
      </c>
    </row>
    <row r="87" spans="1:9" x14ac:dyDescent="0.25">
      <c r="A87" s="17"/>
      <c r="B87" s="81" t="s">
        <v>348</v>
      </c>
      <c r="C87" s="533">
        <v>0</v>
      </c>
      <c r="D87" s="534">
        <v>0</v>
      </c>
      <c r="E87" s="392">
        <v>0</v>
      </c>
      <c r="F87" s="393">
        <v>0</v>
      </c>
      <c r="G87" s="393">
        <v>0</v>
      </c>
      <c r="H87" s="393">
        <v>0</v>
      </c>
      <c r="I87" s="394">
        <v>0</v>
      </c>
    </row>
    <row r="88" spans="1:9" x14ac:dyDescent="0.25">
      <c r="A88" s="17"/>
      <c r="B88" s="81" t="s">
        <v>349</v>
      </c>
      <c r="C88" s="533">
        <v>0</v>
      </c>
      <c r="D88" s="534">
        <v>0</v>
      </c>
      <c r="E88" s="392">
        <v>0</v>
      </c>
      <c r="F88" s="393">
        <v>0</v>
      </c>
      <c r="G88" s="393">
        <v>0</v>
      </c>
      <c r="H88" s="393">
        <v>0</v>
      </c>
      <c r="I88" s="394">
        <v>0</v>
      </c>
    </row>
    <row r="89" spans="1:9" x14ac:dyDescent="0.25">
      <c r="A89" s="17"/>
      <c r="B89" s="81" t="s">
        <v>350</v>
      </c>
      <c r="C89" s="533">
        <v>0</v>
      </c>
      <c r="D89" s="534">
        <v>0</v>
      </c>
      <c r="E89" s="392">
        <v>0</v>
      </c>
      <c r="F89" s="393">
        <v>0</v>
      </c>
      <c r="G89" s="393">
        <v>0</v>
      </c>
      <c r="H89" s="393">
        <v>0</v>
      </c>
      <c r="I89" s="394">
        <v>0</v>
      </c>
    </row>
    <row r="90" spans="1:9" x14ac:dyDescent="0.25">
      <c r="A90" s="17"/>
      <c r="B90" s="81" t="s">
        <v>351</v>
      </c>
      <c r="C90" s="533">
        <v>0</v>
      </c>
      <c r="D90" s="534">
        <v>0</v>
      </c>
      <c r="E90" s="392">
        <v>0</v>
      </c>
      <c r="F90" s="393">
        <v>0</v>
      </c>
      <c r="G90" s="393">
        <v>0</v>
      </c>
      <c r="H90" s="393">
        <v>0</v>
      </c>
      <c r="I90" s="394">
        <v>0</v>
      </c>
    </row>
    <row r="91" spans="1:9" x14ac:dyDescent="0.25">
      <c r="A91" s="17"/>
      <c r="B91" s="81" t="s">
        <v>352</v>
      </c>
      <c r="C91" s="533">
        <v>0</v>
      </c>
      <c r="D91" s="534">
        <v>0</v>
      </c>
      <c r="E91" s="392">
        <v>0</v>
      </c>
      <c r="F91" s="393">
        <v>0</v>
      </c>
      <c r="G91" s="393">
        <v>0</v>
      </c>
      <c r="H91" s="393">
        <v>0</v>
      </c>
      <c r="I91" s="394">
        <v>0</v>
      </c>
    </row>
    <row r="92" spans="1:9" x14ac:dyDescent="0.25">
      <c r="A92" s="17"/>
      <c r="B92" s="81" t="s">
        <v>353</v>
      </c>
      <c r="C92" s="533">
        <v>0</v>
      </c>
      <c r="D92" s="534">
        <v>0</v>
      </c>
      <c r="E92" s="392">
        <v>0</v>
      </c>
      <c r="F92" s="393">
        <v>0</v>
      </c>
      <c r="G92" s="393">
        <v>0</v>
      </c>
      <c r="H92" s="393">
        <v>0</v>
      </c>
      <c r="I92" s="394">
        <v>0</v>
      </c>
    </row>
    <row r="93" spans="1:9" x14ac:dyDescent="0.25">
      <c r="A93" s="17"/>
      <c r="B93" s="81" t="s">
        <v>354</v>
      </c>
      <c r="C93" s="533">
        <v>0</v>
      </c>
      <c r="D93" s="534">
        <v>0</v>
      </c>
      <c r="E93" s="392">
        <v>0</v>
      </c>
      <c r="F93" s="393">
        <v>0</v>
      </c>
      <c r="G93" s="393">
        <v>0</v>
      </c>
      <c r="H93" s="393">
        <v>0</v>
      </c>
      <c r="I93" s="394">
        <v>0</v>
      </c>
    </row>
    <row r="94" spans="1:9" x14ac:dyDescent="0.25">
      <c r="A94" s="17"/>
      <c r="B94" s="81" t="s">
        <v>355</v>
      </c>
      <c r="C94" s="533">
        <v>0</v>
      </c>
      <c r="D94" s="534">
        <v>0</v>
      </c>
      <c r="E94" s="392">
        <v>0</v>
      </c>
      <c r="F94" s="393">
        <v>0</v>
      </c>
      <c r="G94" s="393">
        <v>0</v>
      </c>
      <c r="H94" s="393">
        <v>0</v>
      </c>
      <c r="I94" s="394">
        <v>0</v>
      </c>
    </row>
    <row r="95" spans="1:9" x14ac:dyDescent="0.25">
      <c r="A95" s="17"/>
      <c r="B95" s="81" t="s">
        <v>356</v>
      </c>
      <c r="C95" s="533">
        <v>0</v>
      </c>
      <c r="D95" s="534">
        <v>0</v>
      </c>
      <c r="E95" s="392">
        <v>0</v>
      </c>
      <c r="F95" s="393">
        <v>0</v>
      </c>
      <c r="G95" s="393">
        <v>0</v>
      </c>
      <c r="H95" s="393">
        <v>0</v>
      </c>
      <c r="I95" s="394">
        <v>0</v>
      </c>
    </row>
    <row r="96" spans="1:9" x14ac:dyDescent="0.25">
      <c r="A96" s="17"/>
      <c r="B96" s="81" t="s">
        <v>357</v>
      </c>
      <c r="C96" s="533">
        <v>0</v>
      </c>
      <c r="D96" s="534">
        <v>0</v>
      </c>
      <c r="E96" s="392">
        <v>0</v>
      </c>
      <c r="F96" s="393">
        <v>0</v>
      </c>
      <c r="G96" s="393">
        <v>0</v>
      </c>
      <c r="H96" s="393">
        <v>0</v>
      </c>
      <c r="I96" s="394">
        <v>0</v>
      </c>
    </row>
    <row r="97" spans="1:9" x14ac:dyDescent="0.25">
      <c r="A97" s="17"/>
      <c r="B97" s="81" t="s">
        <v>358</v>
      </c>
      <c r="C97" s="533">
        <v>0</v>
      </c>
      <c r="D97" s="534">
        <v>0</v>
      </c>
      <c r="E97" s="392">
        <v>0</v>
      </c>
      <c r="F97" s="393">
        <v>0</v>
      </c>
      <c r="G97" s="393">
        <v>0</v>
      </c>
      <c r="H97" s="393">
        <v>0</v>
      </c>
      <c r="I97" s="394">
        <v>0</v>
      </c>
    </row>
    <row r="98" spans="1:9" x14ac:dyDescent="0.25">
      <c r="A98" s="17"/>
      <c r="B98" s="81" t="s">
        <v>359</v>
      </c>
      <c r="C98" s="533">
        <v>0</v>
      </c>
      <c r="D98" s="534">
        <v>0</v>
      </c>
      <c r="E98" s="392">
        <v>0</v>
      </c>
      <c r="F98" s="393">
        <v>0</v>
      </c>
      <c r="G98" s="393">
        <v>0</v>
      </c>
      <c r="H98" s="393">
        <v>0</v>
      </c>
      <c r="I98" s="394">
        <v>0</v>
      </c>
    </row>
    <row r="99" spans="1:9" x14ac:dyDescent="0.25">
      <c r="A99" s="17"/>
      <c r="B99" s="81" t="s">
        <v>360</v>
      </c>
      <c r="C99" s="533">
        <v>0</v>
      </c>
      <c r="D99" s="534">
        <v>0</v>
      </c>
      <c r="E99" s="392">
        <v>0</v>
      </c>
      <c r="F99" s="393">
        <v>0</v>
      </c>
      <c r="G99" s="393">
        <v>0</v>
      </c>
      <c r="H99" s="393">
        <v>0</v>
      </c>
      <c r="I99" s="394">
        <v>0</v>
      </c>
    </row>
    <row r="100" spans="1:9" x14ac:dyDescent="0.25">
      <c r="A100" s="17"/>
      <c r="B100" s="81" t="s">
        <v>361</v>
      </c>
      <c r="C100" s="533">
        <v>0</v>
      </c>
      <c r="D100" s="534">
        <v>0</v>
      </c>
      <c r="E100" s="392">
        <v>0</v>
      </c>
      <c r="F100" s="393">
        <v>0</v>
      </c>
      <c r="G100" s="393">
        <v>0</v>
      </c>
      <c r="H100" s="393">
        <v>0</v>
      </c>
      <c r="I100" s="394">
        <v>0</v>
      </c>
    </row>
    <row r="101" spans="1:9" x14ac:dyDescent="0.25">
      <c r="A101" s="17"/>
      <c r="B101" s="81" t="s">
        <v>362</v>
      </c>
      <c r="C101" s="533">
        <v>0</v>
      </c>
      <c r="D101" s="534">
        <v>0</v>
      </c>
      <c r="E101" s="392">
        <v>0</v>
      </c>
      <c r="F101" s="393">
        <v>0</v>
      </c>
      <c r="G101" s="393">
        <v>0</v>
      </c>
      <c r="H101" s="393">
        <v>0</v>
      </c>
      <c r="I101" s="394">
        <v>0</v>
      </c>
    </row>
    <row r="102" spans="1:9" x14ac:dyDescent="0.25">
      <c r="A102" s="17"/>
      <c r="B102" s="81" t="s">
        <v>363</v>
      </c>
      <c r="C102" s="533">
        <v>0</v>
      </c>
      <c r="D102" s="534">
        <v>0</v>
      </c>
      <c r="E102" s="392">
        <v>0</v>
      </c>
      <c r="F102" s="393">
        <v>0</v>
      </c>
      <c r="G102" s="393">
        <v>0</v>
      </c>
      <c r="H102" s="393">
        <v>0</v>
      </c>
      <c r="I102" s="394">
        <v>0</v>
      </c>
    </row>
    <row r="103" spans="1:9" x14ac:dyDescent="0.25">
      <c r="A103" s="17"/>
      <c r="B103" s="81" t="s">
        <v>364</v>
      </c>
      <c r="C103" s="533">
        <v>0</v>
      </c>
      <c r="D103" s="534">
        <v>0</v>
      </c>
      <c r="E103" s="392">
        <v>0</v>
      </c>
      <c r="F103" s="393">
        <v>0</v>
      </c>
      <c r="G103" s="393">
        <v>0</v>
      </c>
      <c r="H103" s="393">
        <v>0</v>
      </c>
      <c r="I103" s="394">
        <v>0</v>
      </c>
    </row>
    <row r="104" spans="1:9" x14ac:dyDescent="0.25">
      <c r="A104" s="17"/>
      <c r="B104" s="81" t="s">
        <v>365</v>
      </c>
      <c r="C104" s="533">
        <v>0</v>
      </c>
      <c r="D104" s="534">
        <v>0</v>
      </c>
      <c r="E104" s="392">
        <v>0</v>
      </c>
      <c r="F104" s="393">
        <v>0</v>
      </c>
      <c r="G104" s="393">
        <v>0</v>
      </c>
      <c r="H104" s="393">
        <v>0</v>
      </c>
      <c r="I104" s="394">
        <v>0</v>
      </c>
    </row>
    <row r="105" spans="1:9" x14ac:dyDescent="0.25">
      <c r="A105" s="17"/>
      <c r="B105" s="81" t="s">
        <v>366</v>
      </c>
      <c r="C105" s="533">
        <v>0</v>
      </c>
      <c r="D105" s="534">
        <v>0</v>
      </c>
      <c r="E105" s="392">
        <v>0</v>
      </c>
      <c r="F105" s="393">
        <v>0</v>
      </c>
      <c r="G105" s="393">
        <v>0</v>
      </c>
      <c r="H105" s="393">
        <v>0</v>
      </c>
      <c r="I105" s="394">
        <v>0</v>
      </c>
    </row>
    <row r="106" spans="1:9" x14ac:dyDescent="0.25">
      <c r="A106" s="17"/>
      <c r="B106" s="81" t="s">
        <v>367</v>
      </c>
      <c r="C106" s="533">
        <v>0</v>
      </c>
      <c r="D106" s="534">
        <v>0</v>
      </c>
      <c r="E106" s="392">
        <v>0</v>
      </c>
      <c r="F106" s="393">
        <v>0</v>
      </c>
      <c r="G106" s="393">
        <v>0</v>
      </c>
      <c r="H106" s="393">
        <v>0</v>
      </c>
      <c r="I106" s="394">
        <v>0</v>
      </c>
    </row>
    <row r="107" spans="1:9" x14ac:dyDescent="0.25">
      <c r="A107" s="17"/>
      <c r="B107" s="81" t="s">
        <v>368</v>
      </c>
      <c r="C107" s="533">
        <v>0</v>
      </c>
      <c r="D107" s="534">
        <v>0</v>
      </c>
      <c r="E107" s="392">
        <v>0</v>
      </c>
      <c r="F107" s="393">
        <v>0</v>
      </c>
      <c r="G107" s="393">
        <v>0</v>
      </c>
      <c r="H107" s="393">
        <v>0</v>
      </c>
      <c r="I107" s="394">
        <v>0</v>
      </c>
    </row>
    <row r="108" spans="1:9" x14ac:dyDescent="0.25">
      <c r="A108" s="17"/>
      <c r="B108" s="81" t="s">
        <v>369</v>
      </c>
      <c r="C108" s="533">
        <v>0</v>
      </c>
      <c r="D108" s="534">
        <v>0</v>
      </c>
      <c r="E108" s="392">
        <v>0</v>
      </c>
      <c r="F108" s="393">
        <v>0</v>
      </c>
      <c r="G108" s="393">
        <v>0</v>
      </c>
      <c r="H108" s="393">
        <v>0</v>
      </c>
      <c r="I108" s="394">
        <v>0</v>
      </c>
    </row>
    <row r="109" spans="1:9" x14ac:dyDescent="0.25">
      <c r="A109" s="17"/>
      <c r="B109" s="81" t="s">
        <v>370</v>
      </c>
      <c r="C109" s="533">
        <v>0</v>
      </c>
      <c r="D109" s="534">
        <v>0</v>
      </c>
      <c r="E109" s="392">
        <v>0</v>
      </c>
      <c r="F109" s="393">
        <v>0</v>
      </c>
      <c r="G109" s="393">
        <v>0</v>
      </c>
      <c r="H109" s="393">
        <v>0</v>
      </c>
      <c r="I109" s="394">
        <v>0</v>
      </c>
    </row>
    <row r="110" spans="1:9" x14ac:dyDescent="0.25">
      <c r="A110" s="17"/>
      <c r="B110" s="81" t="s">
        <v>371</v>
      </c>
      <c r="C110" s="533">
        <v>0</v>
      </c>
      <c r="D110" s="534">
        <v>0</v>
      </c>
      <c r="E110" s="392">
        <v>0</v>
      </c>
      <c r="F110" s="393">
        <v>0</v>
      </c>
      <c r="G110" s="393">
        <v>0</v>
      </c>
      <c r="H110" s="393">
        <v>0</v>
      </c>
      <c r="I110" s="394">
        <v>0</v>
      </c>
    </row>
    <row r="111" spans="1:9" x14ac:dyDescent="0.25">
      <c r="A111" s="17"/>
      <c r="B111" s="81" t="s">
        <v>372</v>
      </c>
      <c r="C111" s="533">
        <v>0</v>
      </c>
      <c r="D111" s="534">
        <v>0</v>
      </c>
      <c r="E111" s="392">
        <v>0</v>
      </c>
      <c r="F111" s="393">
        <v>0</v>
      </c>
      <c r="G111" s="393">
        <v>0</v>
      </c>
      <c r="H111" s="393">
        <v>0</v>
      </c>
      <c r="I111" s="394">
        <v>0</v>
      </c>
    </row>
    <row r="112" spans="1:9" x14ac:dyDescent="0.25">
      <c r="A112" s="17"/>
      <c r="B112" s="81" t="s">
        <v>373</v>
      </c>
      <c r="C112" s="533">
        <v>0</v>
      </c>
      <c r="D112" s="534">
        <v>0</v>
      </c>
      <c r="E112" s="392">
        <v>0</v>
      </c>
      <c r="F112" s="393">
        <v>0</v>
      </c>
      <c r="G112" s="393">
        <v>0</v>
      </c>
      <c r="H112" s="393">
        <v>0</v>
      </c>
      <c r="I112" s="394">
        <v>0</v>
      </c>
    </row>
    <row r="113" spans="1:9" x14ac:dyDescent="0.25">
      <c r="A113" s="17"/>
      <c r="B113" s="81" t="s">
        <v>374</v>
      </c>
      <c r="C113" s="533">
        <v>0</v>
      </c>
      <c r="D113" s="534">
        <v>0</v>
      </c>
      <c r="E113" s="392">
        <v>0</v>
      </c>
      <c r="F113" s="393">
        <v>0</v>
      </c>
      <c r="G113" s="393">
        <v>0</v>
      </c>
      <c r="H113" s="393">
        <v>0</v>
      </c>
      <c r="I113" s="394">
        <v>0</v>
      </c>
    </row>
    <row r="114" spans="1:9" x14ac:dyDescent="0.25">
      <c r="A114" s="17"/>
      <c r="B114" s="81" t="s">
        <v>375</v>
      </c>
      <c r="C114" s="533">
        <v>0</v>
      </c>
      <c r="D114" s="534">
        <v>0</v>
      </c>
      <c r="E114" s="392">
        <v>0</v>
      </c>
      <c r="F114" s="393">
        <v>0</v>
      </c>
      <c r="G114" s="393">
        <v>0</v>
      </c>
      <c r="H114" s="393">
        <v>0</v>
      </c>
      <c r="I114" s="394">
        <v>0</v>
      </c>
    </row>
    <row r="115" spans="1:9" x14ac:dyDescent="0.25">
      <c r="A115" s="17"/>
      <c r="B115" s="81" t="s">
        <v>376</v>
      </c>
      <c r="C115" s="533">
        <v>0</v>
      </c>
      <c r="D115" s="534">
        <v>0</v>
      </c>
      <c r="E115" s="392">
        <v>0</v>
      </c>
      <c r="F115" s="393">
        <v>0</v>
      </c>
      <c r="G115" s="393">
        <v>0</v>
      </c>
      <c r="H115" s="393">
        <v>0</v>
      </c>
      <c r="I115" s="394">
        <v>0</v>
      </c>
    </row>
    <row r="116" spans="1:9" x14ac:dyDescent="0.25">
      <c r="A116" s="17"/>
      <c r="B116" s="81" t="s">
        <v>377</v>
      </c>
      <c r="C116" s="533">
        <v>0</v>
      </c>
      <c r="D116" s="534">
        <v>0</v>
      </c>
      <c r="E116" s="392">
        <v>0</v>
      </c>
      <c r="F116" s="393">
        <v>0</v>
      </c>
      <c r="G116" s="393">
        <v>0</v>
      </c>
      <c r="H116" s="393">
        <v>0</v>
      </c>
      <c r="I116" s="394">
        <v>0</v>
      </c>
    </row>
    <row r="117" spans="1:9" x14ac:dyDescent="0.25">
      <c r="A117" s="17"/>
      <c r="B117" s="81" t="s">
        <v>378</v>
      </c>
      <c r="C117" s="533">
        <v>0</v>
      </c>
      <c r="D117" s="534">
        <v>0</v>
      </c>
      <c r="E117" s="392">
        <v>0</v>
      </c>
      <c r="F117" s="393">
        <v>0</v>
      </c>
      <c r="G117" s="393">
        <v>0</v>
      </c>
      <c r="H117" s="393">
        <v>0</v>
      </c>
      <c r="I117" s="394">
        <v>0</v>
      </c>
    </row>
    <row r="118" spans="1:9" x14ac:dyDescent="0.25">
      <c r="A118" s="17"/>
      <c r="B118" s="81" t="s">
        <v>379</v>
      </c>
      <c r="C118" s="533">
        <v>0</v>
      </c>
      <c r="D118" s="534">
        <v>0</v>
      </c>
      <c r="E118" s="392">
        <v>0</v>
      </c>
      <c r="F118" s="393">
        <v>0</v>
      </c>
      <c r="G118" s="393">
        <v>0</v>
      </c>
      <c r="H118" s="393">
        <v>0</v>
      </c>
      <c r="I118" s="394">
        <v>0</v>
      </c>
    </row>
    <row r="119" spans="1:9" x14ac:dyDescent="0.25">
      <c r="A119" s="17"/>
      <c r="B119" s="81" t="s">
        <v>380</v>
      </c>
      <c r="C119" s="533">
        <v>0</v>
      </c>
      <c r="D119" s="534">
        <v>0</v>
      </c>
      <c r="E119" s="392">
        <v>0</v>
      </c>
      <c r="F119" s="393">
        <v>0</v>
      </c>
      <c r="G119" s="393">
        <v>0</v>
      </c>
      <c r="H119" s="393">
        <v>0</v>
      </c>
      <c r="I119" s="394">
        <v>0</v>
      </c>
    </row>
    <row r="120" spans="1:9" x14ac:dyDescent="0.25">
      <c r="A120" s="17"/>
      <c r="B120" s="81" t="s">
        <v>381</v>
      </c>
      <c r="C120" s="533">
        <v>0</v>
      </c>
      <c r="D120" s="534">
        <v>0</v>
      </c>
      <c r="E120" s="392">
        <v>0</v>
      </c>
      <c r="F120" s="393">
        <v>0</v>
      </c>
      <c r="G120" s="393">
        <v>0</v>
      </c>
      <c r="H120" s="393">
        <v>0</v>
      </c>
      <c r="I120" s="394">
        <v>0</v>
      </c>
    </row>
    <row r="121" spans="1:9" x14ac:dyDescent="0.25">
      <c r="A121" s="17"/>
      <c r="B121" s="81" t="s">
        <v>382</v>
      </c>
      <c r="C121" s="533">
        <v>0</v>
      </c>
      <c r="D121" s="534">
        <v>0</v>
      </c>
      <c r="E121" s="392">
        <v>0</v>
      </c>
      <c r="F121" s="393">
        <v>0</v>
      </c>
      <c r="G121" s="393">
        <v>0</v>
      </c>
      <c r="H121" s="393">
        <v>0</v>
      </c>
      <c r="I121" s="394">
        <v>0</v>
      </c>
    </row>
    <row r="122" spans="1:9" x14ac:dyDescent="0.25">
      <c r="A122" s="17"/>
      <c r="B122" s="81" t="s">
        <v>383</v>
      </c>
      <c r="C122" s="533">
        <v>0</v>
      </c>
      <c r="D122" s="534">
        <v>0</v>
      </c>
      <c r="E122" s="392">
        <v>0</v>
      </c>
      <c r="F122" s="393">
        <v>0</v>
      </c>
      <c r="G122" s="393">
        <v>0</v>
      </c>
      <c r="H122" s="393">
        <v>0</v>
      </c>
      <c r="I122" s="394">
        <v>0</v>
      </c>
    </row>
    <row r="123" spans="1:9" x14ac:dyDescent="0.25">
      <c r="A123" s="17"/>
      <c r="B123" s="81" t="s">
        <v>384</v>
      </c>
      <c r="C123" s="533">
        <v>0</v>
      </c>
      <c r="D123" s="534">
        <v>0</v>
      </c>
      <c r="E123" s="392">
        <v>0</v>
      </c>
      <c r="F123" s="393">
        <v>0</v>
      </c>
      <c r="G123" s="393">
        <v>0</v>
      </c>
      <c r="H123" s="393">
        <v>0</v>
      </c>
      <c r="I123" s="394">
        <v>0</v>
      </c>
    </row>
    <row r="124" spans="1:9" x14ac:dyDescent="0.25">
      <c r="A124" s="17"/>
      <c r="B124" s="81" t="s">
        <v>385</v>
      </c>
      <c r="C124" s="533">
        <v>0</v>
      </c>
      <c r="D124" s="534">
        <v>0</v>
      </c>
      <c r="E124" s="392">
        <v>0</v>
      </c>
      <c r="F124" s="393">
        <v>0</v>
      </c>
      <c r="G124" s="393">
        <v>0</v>
      </c>
      <c r="H124" s="393">
        <v>0</v>
      </c>
      <c r="I124" s="394">
        <v>0</v>
      </c>
    </row>
    <row r="125" spans="1:9" x14ac:dyDescent="0.25">
      <c r="A125" s="17"/>
      <c r="B125" s="81" t="s">
        <v>386</v>
      </c>
      <c r="C125" s="533">
        <v>0</v>
      </c>
      <c r="D125" s="534">
        <v>0</v>
      </c>
      <c r="E125" s="392">
        <v>0</v>
      </c>
      <c r="F125" s="393">
        <v>0</v>
      </c>
      <c r="G125" s="393">
        <v>0</v>
      </c>
      <c r="H125" s="393">
        <v>0</v>
      </c>
      <c r="I125" s="394">
        <v>0</v>
      </c>
    </row>
    <row r="126" spans="1:9" x14ac:dyDescent="0.25">
      <c r="A126" s="17"/>
      <c r="B126" s="81" t="s">
        <v>387</v>
      </c>
      <c r="C126" s="533">
        <v>0</v>
      </c>
      <c r="D126" s="534">
        <v>0</v>
      </c>
      <c r="E126" s="392">
        <v>0</v>
      </c>
      <c r="F126" s="393">
        <v>0</v>
      </c>
      <c r="G126" s="393">
        <v>0</v>
      </c>
      <c r="H126" s="393">
        <v>0</v>
      </c>
      <c r="I126" s="394">
        <v>0</v>
      </c>
    </row>
    <row r="127" spans="1:9" x14ac:dyDescent="0.25">
      <c r="A127" s="17"/>
      <c r="B127" s="81" t="s">
        <v>388</v>
      </c>
      <c r="C127" s="533">
        <v>0</v>
      </c>
      <c r="D127" s="534">
        <v>0</v>
      </c>
      <c r="E127" s="392">
        <v>0</v>
      </c>
      <c r="F127" s="393">
        <v>0</v>
      </c>
      <c r="G127" s="393">
        <v>0</v>
      </c>
      <c r="H127" s="393">
        <v>0</v>
      </c>
      <c r="I127" s="394">
        <v>0</v>
      </c>
    </row>
    <row r="128" spans="1:9" x14ac:dyDescent="0.25">
      <c r="A128" s="17"/>
      <c r="B128" s="81" t="s">
        <v>389</v>
      </c>
      <c r="C128" s="533">
        <v>0</v>
      </c>
      <c r="D128" s="534">
        <v>0</v>
      </c>
      <c r="E128" s="392">
        <v>0</v>
      </c>
      <c r="F128" s="393">
        <v>0</v>
      </c>
      <c r="G128" s="393">
        <v>0</v>
      </c>
      <c r="H128" s="393">
        <v>0</v>
      </c>
      <c r="I128" s="394">
        <v>0</v>
      </c>
    </row>
    <row r="129" spans="1:9" x14ac:dyDescent="0.25">
      <c r="A129" s="17"/>
      <c r="B129" s="81" t="s">
        <v>390</v>
      </c>
      <c r="C129" s="533">
        <v>0</v>
      </c>
      <c r="D129" s="534">
        <v>0</v>
      </c>
      <c r="E129" s="392">
        <v>0</v>
      </c>
      <c r="F129" s="393">
        <v>0</v>
      </c>
      <c r="G129" s="393">
        <v>0</v>
      </c>
      <c r="H129" s="393">
        <v>0</v>
      </c>
      <c r="I129" s="394">
        <v>0</v>
      </c>
    </row>
    <row r="130" spans="1:9" x14ac:dyDescent="0.25">
      <c r="A130" s="17"/>
      <c r="B130" s="81" t="s">
        <v>391</v>
      </c>
      <c r="C130" s="533">
        <v>0</v>
      </c>
      <c r="D130" s="534">
        <v>0</v>
      </c>
      <c r="E130" s="392">
        <v>0</v>
      </c>
      <c r="F130" s="393">
        <v>0</v>
      </c>
      <c r="G130" s="393">
        <v>0</v>
      </c>
      <c r="H130" s="393">
        <v>0</v>
      </c>
      <c r="I130" s="394">
        <v>0</v>
      </c>
    </row>
    <row r="131" spans="1:9" x14ac:dyDescent="0.25">
      <c r="A131" s="17"/>
      <c r="B131" s="81" t="s">
        <v>392</v>
      </c>
      <c r="C131" s="533">
        <v>0</v>
      </c>
      <c r="D131" s="534">
        <v>0</v>
      </c>
      <c r="E131" s="392">
        <v>0</v>
      </c>
      <c r="F131" s="393">
        <v>0</v>
      </c>
      <c r="G131" s="393">
        <v>0</v>
      </c>
      <c r="H131" s="393">
        <v>0</v>
      </c>
      <c r="I131" s="394">
        <v>0</v>
      </c>
    </row>
    <row r="132" spans="1:9" x14ac:dyDescent="0.25">
      <c r="A132" s="17"/>
      <c r="B132" s="81" t="s">
        <v>393</v>
      </c>
      <c r="C132" s="533">
        <v>0</v>
      </c>
      <c r="D132" s="534">
        <v>0</v>
      </c>
      <c r="E132" s="392">
        <v>0</v>
      </c>
      <c r="F132" s="393">
        <v>0</v>
      </c>
      <c r="G132" s="393">
        <v>0</v>
      </c>
      <c r="H132" s="393">
        <v>0</v>
      </c>
      <c r="I132" s="394">
        <v>0</v>
      </c>
    </row>
    <row r="133" spans="1:9" x14ac:dyDescent="0.25">
      <c r="A133" s="17"/>
      <c r="B133" s="81" t="s">
        <v>394</v>
      </c>
      <c r="C133" s="533">
        <v>0</v>
      </c>
      <c r="D133" s="534">
        <v>0</v>
      </c>
      <c r="E133" s="392">
        <v>0</v>
      </c>
      <c r="F133" s="393">
        <v>0</v>
      </c>
      <c r="G133" s="393">
        <v>0</v>
      </c>
      <c r="H133" s="393">
        <v>0</v>
      </c>
      <c r="I133" s="394">
        <v>0</v>
      </c>
    </row>
    <row r="134" spans="1:9" x14ac:dyDescent="0.25">
      <c r="A134" s="17"/>
      <c r="B134" s="81" t="s">
        <v>395</v>
      </c>
      <c r="C134" s="533">
        <v>0</v>
      </c>
      <c r="D134" s="534">
        <v>0</v>
      </c>
      <c r="E134" s="392">
        <v>0</v>
      </c>
      <c r="F134" s="393">
        <v>0</v>
      </c>
      <c r="G134" s="393">
        <v>0</v>
      </c>
      <c r="H134" s="393">
        <v>0</v>
      </c>
      <c r="I134" s="394">
        <v>0</v>
      </c>
    </row>
    <row r="135" spans="1:9" x14ac:dyDescent="0.25">
      <c r="A135" s="17"/>
      <c r="B135" s="81" t="s">
        <v>396</v>
      </c>
      <c r="C135" s="533">
        <v>0</v>
      </c>
      <c r="D135" s="534">
        <v>0</v>
      </c>
      <c r="E135" s="392">
        <v>0</v>
      </c>
      <c r="F135" s="393">
        <v>0</v>
      </c>
      <c r="G135" s="393">
        <v>0</v>
      </c>
      <c r="H135" s="393">
        <v>0</v>
      </c>
      <c r="I135" s="394">
        <v>0</v>
      </c>
    </row>
    <row r="136" spans="1:9" x14ac:dyDescent="0.25">
      <c r="A136" s="17"/>
      <c r="B136" s="81" t="s">
        <v>397</v>
      </c>
      <c r="C136" s="533">
        <v>0</v>
      </c>
      <c r="D136" s="534">
        <v>0</v>
      </c>
      <c r="E136" s="392">
        <v>0</v>
      </c>
      <c r="F136" s="393">
        <v>0</v>
      </c>
      <c r="G136" s="393">
        <v>0</v>
      </c>
      <c r="H136" s="393">
        <v>0</v>
      </c>
      <c r="I136" s="394">
        <v>0</v>
      </c>
    </row>
    <row r="137" spans="1:9" x14ac:dyDescent="0.25">
      <c r="A137" s="17"/>
      <c r="B137" s="81" t="s">
        <v>398</v>
      </c>
      <c r="C137" s="533">
        <v>0</v>
      </c>
      <c r="D137" s="534">
        <v>0</v>
      </c>
      <c r="E137" s="392">
        <v>0</v>
      </c>
      <c r="F137" s="393">
        <v>0</v>
      </c>
      <c r="G137" s="393">
        <v>0</v>
      </c>
      <c r="H137" s="393">
        <v>0</v>
      </c>
      <c r="I137" s="394">
        <v>0</v>
      </c>
    </row>
    <row r="138" spans="1:9" x14ac:dyDescent="0.25">
      <c r="A138" s="17"/>
      <c r="B138" s="81" t="s">
        <v>399</v>
      </c>
      <c r="C138" s="533">
        <v>0</v>
      </c>
      <c r="D138" s="534">
        <v>0</v>
      </c>
      <c r="E138" s="392">
        <v>0</v>
      </c>
      <c r="F138" s="393">
        <v>0</v>
      </c>
      <c r="G138" s="393">
        <v>0</v>
      </c>
      <c r="H138" s="393">
        <v>0</v>
      </c>
      <c r="I138" s="394">
        <v>0</v>
      </c>
    </row>
    <row r="139" spans="1:9" x14ac:dyDescent="0.25">
      <c r="A139" s="17"/>
      <c r="B139" s="81" t="s">
        <v>400</v>
      </c>
      <c r="C139" s="533">
        <v>0</v>
      </c>
      <c r="D139" s="534">
        <v>0</v>
      </c>
      <c r="E139" s="392">
        <v>0</v>
      </c>
      <c r="F139" s="393">
        <v>0</v>
      </c>
      <c r="G139" s="393">
        <v>0</v>
      </c>
      <c r="H139" s="393">
        <v>0</v>
      </c>
      <c r="I139" s="394">
        <v>0</v>
      </c>
    </row>
    <row r="140" spans="1:9" x14ac:dyDescent="0.25">
      <c r="A140" s="17"/>
      <c r="B140" s="81" t="s">
        <v>401</v>
      </c>
      <c r="C140" s="533">
        <v>0</v>
      </c>
      <c r="D140" s="534">
        <v>0</v>
      </c>
      <c r="E140" s="392">
        <v>0</v>
      </c>
      <c r="F140" s="393">
        <v>0</v>
      </c>
      <c r="G140" s="393">
        <v>0</v>
      </c>
      <c r="H140" s="393">
        <v>0</v>
      </c>
      <c r="I140" s="394">
        <v>0</v>
      </c>
    </row>
    <row r="141" spans="1:9" x14ac:dyDescent="0.25">
      <c r="A141" s="17"/>
      <c r="B141" s="81" t="s">
        <v>402</v>
      </c>
      <c r="C141" s="533">
        <v>0</v>
      </c>
      <c r="D141" s="534">
        <v>0</v>
      </c>
      <c r="E141" s="392">
        <v>0</v>
      </c>
      <c r="F141" s="393">
        <v>0</v>
      </c>
      <c r="G141" s="393">
        <v>0</v>
      </c>
      <c r="H141" s="393">
        <v>0</v>
      </c>
      <c r="I141" s="394">
        <v>0</v>
      </c>
    </row>
    <row r="142" spans="1:9" x14ac:dyDescent="0.25">
      <c r="A142" s="17"/>
      <c r="B142" s="81" t="s">
        <v>403</v>
      </c>
      <c r="C142" s="533">
        <v>0</v>
      </c>
      <c r="D142" s="534">
        <v>0</v>
      </c>
      <c r="E142" s="392">
        <v>0</v>
      </c>
      <c r="F142" s="393">
        <v>0</v>
      </c>
      <c r="G142" s="393">
        <v>0</v>
      </c>
      <c r="H142" s="393">
        <v>0</v>
      </c>
      <c r="I142" s="394">
        <v>0</v>
      </c>
    </row>
    <row r="143" spans="1:9" x14ac:dyDescent="0.25">
      <c r="A143" s="17"/>
      <c r="B143" s="81" t="s">
        <v>404</v>
      </c>
      <c r="C143" s="533">
        <v>0</v>
      </c>
      <c r="D143" s="534">
        <v>0</v>
      </c>
      <c r="E143" s="392">
        <v>0</v>
      </c>
      <c r="F143" s="393">
        <v>0</v>
      </c>
      <c r="G143" s="393">
        <v>0</v>
      </c>
      <c r="H143" s="393">
        <v>0</v>
      </c>
      <c r="I143" s="394">
        <v>0</v>
      </c>
    </row>
    <row r="144" spans="1:9" x14ac:dyDescent="0.25">
      <c r="A144" s="17"/>
      <c r="B144" s="81" t="s">
        <v>405</v>
      </c>
      <c r="C144" s="533">
        <v>0</v>
      </c>
      <c r="D144" s="534">
        <v>0</v>
      </c>
      <c r="E144" s="392">
        <v>0</v>
      </c>
      <c r="F144" s="393">
        <v>0</v>
      </c>
      <c r="G144" s="393">
        <v>0</v>
      </c>
      <c r="H144" s="393">
        <v>0</v>
      </c>
      <c r="I144" s="394">
        <v>0</v>
      </c>
    </row>
    <row r="145" spans="1:9" x14ac:dyDescent="0.25">
      <c r="A145" s="17"/>
      <c r="B145" s="81" t="s">
        <v>406</v>
      </c>
      <c r="C145" s="533">
        <v>0</v>
      </c>
      <c r="D145" s="534">
        <v>0</v>
      </c>
      <c r="E145" s="392">
        <v>0</v>
      </c>
      <c r="F145" s="393">
        <v>0</v>
      </c>
      <c r="G145" s="393">
        <v>0</v>
      </c>
      <c r="H145" s="393">
        <v>0</v>
      </c>
      <c r="I145" s="394">
        <v>0</v>
      </c>
    </row>
    <row r="146" spans="1:9" x14ac:dyDescent="0.25">
      <c r="A146" s="17"/>
      <c r="B146" s="81" t="s">
        <v>407</v>
      </c>
      <c r="C146" s="533">
        <v>0</v>
      </c>
      <c r="D146" s="534">
        <v>0</v>
      </c>
      <c r="E146" s="392">
        <v>0</v>
      </c>
      <c r="F146" s="393">
        <v>0</v>
      </c>
      <c r="G146" s="393">
        <v>0</v>
      </c>
      <c r="H146" s="393">
        <v>0</v>
      </c>
      <c r="I146" s="394">
        <v>0</v>
      </c>
    </row>
    <row r="147" spans="1:9" x14ac:dyDescent="0.25">
      <c r="A147" s="17"/>
      <c r="B147" s="81" t="s">
        <v>408</v>
      </c>
      <c r="C147" s="533">
        <v>0</v>
      </c>
      <c r="D147" s="534">
        <v>0</v>
      </c>
      <c r="E147" s="392">
        <v>0</v>
      </c>
      <c r="F147" s="393">
        <v>0</v>
      </c>
      <c r="G147" s="393">
        <v>0</v>
      </c>
      <c r="H147" s="393">
        <v>0</v>
      </c>
      <c r="I147" s="394">
        <v>0</v>
      </c>
    </row>
    <row r="148" spans="1:9" x14ac:dyDescent="0.25">
      <c r="A148" s="17"/>
      <c r="B148" s="81" t="s">
        <v>409</v>
      </c>
      <c r="C148" s="533">
        <v>0</v>
      </c>
      <c r="D148" s="534">
        <v>0</v>
      </c>
      <c r="E148" s="392">
        <v>0</v>
      </c>
      <c r="F148" s="393">
        <v>0</v>
      </c>
      <c r="G148" s="393">
        <v>0</v>
      </c>
      <c r="H148" s="393">
        <v>0</v>
      </c>
      <c r="I148" s="394">
        <v>0</v>
      </c>
    </row>
    <row r="149" spans="1:9" x14ac:dyDescent="0.25">
      <c r="A149" s="17"/>
      <c r="B149" s="81" t="s">
        <v>410</v>
      </c>
      <c r="C149" s="533">
        <v>0</v>
      </c>
      <c r="D149" s="534">
        <v>0</v>
      </c>
      <c r="E149" s="392">
        <v>0</v>
      </c>
      <c r="F149" s="393">
        <v>0</v>
      </c>
      <c r="G149" s="393">
        <v>0</v>
      </c>
      <c r="H149" s="393">
        <v>0</v>
      </c>
      <c r="I149" s="394">
        <v>0</v>
      </c>
    </row>
    <row r="150" spans="1:9" x14ac:dyDescent="0.25">
      <c r="A150" s="17"/>
      <c r="B150" s="81" t="s">
        <v>411</v>
      </c>
      <c r="C150" s="533">
        <v>0</v>
      </c>
      <c r="D150" s="534">
        <v>0</v>
      </c>
      <c r="E150" s="392">
        <v>0</v>
      </c>
      <c r="F150" s="393">
        <v>0</v>
      </c>
      <c r="G150" s="393">
        <v>0</v>
      </c>
      <c r="H150" s="393">
        <v>0</v>
      </c>
      <c r="I150" s="394">
        <v>0</v>
      </c>
    </row>
    <row r="151" spans="1:9" x14ac:dyDescent="0.25">
      <c r="A151" s="17"/>
      <c r="B151" s="81" t="s">
        <v>412</v>
      </c>
      <c r="C151" s="533">
        <v>0</v>
      </c>
      <c r="D151" s="534">
        <v>0</v>
      </c>
      <c r="E151" s="392">
        <v>0</v>
      </c>
      <c r="F151" s="393">
        <v>0</v>
      </c>
      <c r="G151" s="393">
        <v>0</v>
      </c>
      <c r="H151" s="393">
        <v>0</v>
      </c>
      <c r="I151" s="394">
        <v>0</v>
      </c>
    </row>
    <row r="152" spans="1:9" x14ac:dyDescent="0.25">
      <c r="A152" s="17"/>
      <c r="B152" s="81" t="s">
        <v>413</v>
      </c>
      <c r="C152" s="533">
        <v>0</v>
      </c>
      <c r="D152" s="534">
        <v>0</v>
      </c>
      <c r="E152" s="392">
        <v>0</v>
      </c>
      <c r="F152" s="393">
        <v>0</v>
      </c>
      <c r="G152" s="393">
        <v>0</v>
      </c>
      <c r="H152" s="393">
        <v>0</v>
      </c>
      <c r="I152" s="394">
        <v>0</v>
      </c>
    </row>
    <row r="153" spans="1:9" x14ac:dyDescent="0.25">
      <c r="A153" s="17"/>
      <c r="B153" s="81" t="s">
        <v>414</v>
      </c>
      <c r="C153" s="533">
        <v>0</v>
      </c>
      <c r="D153" s="534">
        <v>0</v>
      </c>
      <c r="E153" s="392">
        <v>0</v>
      </c>
      <c r="F153" s="393">
        <v>0</v>
      </c>
      <c r="G153" s="393">
        <v>0</v>
      </c>
      <c r="H153" s="393">
        <v>0</v>
      </c>
      <c r="I153" s="394">
        <v>0</v>
      </c>
    </row>
    <row r="154" spans="1:9" x14ac:dyDescent="0.25">
      <c r="A154" s="17"/>
      <c r="B154" s="81" t="s">
        <v>415</v>
      </c>
      <c r="C154" s="533">
        <v>0</v>
      </c>
      <c r="D154" s="534">
        <v>0</v>
      </c>
      <c r="E154" s="392">
        <v>0</v>
      </c>
      <c r="F154" s="393">
        <v>0</v>
      </c>
      <c r="G154" s="393">
        <v>0</v>
      </c>
      <c r="H154" s="393">
        <v>0</v>
      </c>
      <c r="I154" s="394">
        <v>0</v>
      </c>
    </row>
    <row r="155" spans="1:9" x14ac:dyDescent="0.25">
      <c r="A155" s="17"/>
      <c r="B155" s="81" t="s">
        <v>416</v>
      </c>
      <c r="C155" s="533">
        <v>0</v>
      </c>
      <c r="D155" s="534">
        <v>0</v>
      </c>
      <c r="E155" s="392">
        <v>0</v>
      </c>
      <c r="F155" s="393">
        <v>0</v>
      </c>
      <c r="G155" s="393">
        <v>0</v>
      </c>
      <c r="H155" s="393">
        <v>0</v>
      </c>
      <c r="I155" s="394">
        <v>0</v>
      </c>
    </row>
    <row r="156" spans="1:9" x14ac:dyDescent="0.25">
      <c r="A156" s="17"/>
      <c r="B156" s="81" t="s">
        <v>417</v>
      </c>
      <c r="C156" s="533">
        <v>0</v>
      </c>
      <c r="D156" s="534">
        <v>0</v>
      </c>
      <c r="E156" s="392">
        <v>0</v>
      </c>
      <c r="F156" s="393">
        <v>0</v>
      </c>
      <c r="G156" s="393">
        <v>0</v>
      </c>
      <c r="H156" s="393">
        <v>0</v>
      </c>
      <c r="I156" s="394">
        <v>0</v>
      </c>
    </row>
    <row r="157" spans="1:9" x14ac:dyDescent="0.25">
      <c r="A157" s="17"/>
      <c r="B157" s="81" t="s">
        <v>418</v>
      </c>
      <c r="C157" s="533">
        <v>0</v>
      </c>
      <c r="D157" s="534">
        <v>0</v>
      </c>
      <c r="E157" s="392">
        <v>0</v>
      </c>
      <c r="F157" s="393">
        <v>0</v>
      </c>
      <c r="G157" s="393">
        <v>0</v>
      </c>
      <c r="H157" s="393">
        <v>0</v>
      </c>
      <c r="I157" s="394">
        <v>0</v>
      </c>
    </row>
    <row r="158" spans="1:9" x14ac:dyDescent="0.25">
      <c r="A158" s="17"/>
      <c r="B158" s="81" t="s">
        <v>419</v>
      </c>
      <c r="C158" s="533">
        <v>0</v>
      </c>
      <c r="D158" s="534">
        <v>0</v>
      </c>
      <c r="E158" s="392">
        <v>0</v>
      </c>
      <c r="F158" s="393">
        <v>0</v>
      </c>
      <c r="G158" s="393">
        <v>0</v>
      </c>
      <c r="H158" s="393">
        <v>0</v>
      </c>
      <c r="I158" s="394">
        <v>0</v>
      </c>
    </row>
    <row r="159" spans="1:9" x14ac:dyDescent="0.25">
      <c r="A159" s="17"/>
      <c r="B159" s="81" t="s">
        <v>420</v>
      </c>
      <c r="C159" s="533">
        <v>0</v>
      </c>
      <c r="D159" s="534">
        <v>0</v>
      </c>
      <c r="E159" s="392">
        <v>0</v>
      </c>
      <c r="F159" s="393">
        <v>0</v>
      </c>
      <c r="G159" s="393">
        <v>0</v>
      </c>
      <c r="H159" s="393">
        <v>0</v>
      </c>
      <c r="I159" s="394">
        <v>0</v>
      </c>
    </row>
    <row r="160" spans="1:9" x14ac:dyDescent="0.25">
      <c r="A160" s="17"/>
      <c r="B160" s="81" t="s">
        <v>421</v>
      </c>
      <c r="C160" s="533">
        <v>0</v>
      </c>
      <c r="D160" s="534">
        <v>0</v>
      </c>
      <c r="E160" s="392">
        <v>0</v>
      </c>
      <c r="F160" s="393">
        <v>0</v>
      </c>
      <c r="G160" s="393">
        <v>0</v>
      </c>
      <c r="H160" s="393">
        <v>0</v>
      </c>
      <c r="I160" s="394">
        <v>0</v>
      </c>
    </row>
    <row r="161" spans="1:9" x14ac:dyDescent="0.25">
      <c r="A161" s="17"/>
      <c r="B161" s="81" t="s">
        <v>422</v>
      </c>
      <c r="C161" s="533">
        <v>0</v>
      </c>
      <c r="D161" s="534">
        <v>0</v>
      </c>
      <c r="E161" s="392">
        <v>0</v>
      </c>
      <c r="F161" s="393">
        <v>0</v>
      </c>
      <c r="G161" s="393">
        <v>0</v>
      </c>
      <c r="H161" s="393">
        <v>0</v>
      </c>
      <c r="I161" s="394">
        <v>0</v>
      </c>
    </row>
    <row r="162" spans="1:9" x14ac:dyDescent="0.25">
      <c r="A162" s="17"/>
      <c r="B162" s="81" t="s">
        <v>423</v>
      </c>
      <c r="C162" s="533">
        <v>0</v>
      </c>
      <c r="D162" s="534">
        <v>0</v>
      </c>
      <c r="E162" s="392">
        <v>0</v>
      </c>
      <c r="F162" s="393">
        <v>0</v>
      </c>
      <c r="G162" s="393">
        <v>0</v>
      </c>
      <c r="H162" s="393">
        <v>0</v>
      </c>
      <c r="I162" s="394">
        <v>0</v>
      </c>
    </row>
    <row r="163" spans="1:9" x14ac:dyDescent="0.25">
      <c r="A163" s="17"/>
      <c r="B163" s="81" t="s">
        <v>424</v>
      </c>
      <c r="C163" s="533">
        <v>0</v>
      </c>
      <c r="D163" s="534">
        <v>0</v>
      </c>
      <c r="E163" s="392">
        <v>0</v>
      </c>
      <c r="F163" s="393">
        <v>0</v>
      </c>
      <c r="G163" s="393">
        <v>0</v>
      </c>
      <c r="H163" s="393">
        <v>0</v>
      </c>
      <c r="I163" s="394">
        <v>0</v>
      </c>
    </row>
    <row r="164" spans="1:9" x14ac:dyDescent="0.25">
      <c r="A164" s="17"/>
      <c r="B164" s="81" t="s">
        <v>425</v>
      </c>
      <c r="C164" s="533">
        <v>0</v>
      </c>
      <c r="D164" s="534">
        <v>0</v>
      </c>
      <c r="E164" s="392">
        <v>0</v>
      </c>
      <c r="F164" s="393">
        <v>0</v>
      </c>
      <c r="G164" s="393">
        <v>0</v>
      </c>
      <c r="H164" s="393">
        <v>0</v>
      </c>
      <c r="I164" s="394">
        <v>0</v>
      </c>
    </row>
    <row r="165" spans="1:9" x14ac:dyDescent="0.25">
      <c r="A165" s="17"/>
      <c r="B165" s="81" t="s">
        <v>426</v>
      </c>
      <c r="C165" s="533">
        <v>0</v>
      </c>
      <c r="D165" s="534">
        <v>0</v>
      </c>
      <c r="E165" s="392">
        <v>0</v>
      </c>
      <c r="F165" s="393">
        <v>0</v>
      </c>
      <c r="G165" s="393">
        <v>0</v>
      </c>
      <c r="H165" s="393">
        <v>0</v>
      </c>
      <c r="I165" s="394">
        <v>0</v>
      </c>
    </row>
    <row r="166" spans="1:9" x14ac:dyDescent="0.25">
      <c r="A166" s="17"/>
      <c r="B166" s="81" t="s">
        <v>427</v>
      </c>
      <c r="C166" s="533">
        <v>0</v>
      </c>
      <c r="D166" s="534">
        <v>0</v>
      </c>
      <c r="E166" s="392">
        <v>0</v>
      </c>
      <c r="F166" s="393">
        <v>0</v>
      </c>
      <c r="G166" s="393">
        <v>0</v>
      </c>
      <c r="H166" s="393">
        <v>0</v>
      </c>
      <c r="I166" s="394">
        <v>0</v>
      </c>
    </row>
    <row r="167" spans="1:9" x14ac:dyDescent="0.25">
      <c r="A167" s="17"/>
      <c r="B167" s="81" t="s">
        <v>428</v>
      </c>
      <c r="C167" s="533">
        <v>0</v>
      </c>
      <c r="D167" s="534">
        <v>0</v>
      </c>
      <c r="E167" s="392">
        <v>0</v>
      </c>
      <c r="F167" s="393">
        <v>0</v>
      </c>
      <c r="G167" s="393">
        <v>0</v>
      </c>
      <c r="H167" s="393">
        <v>0</v>
      </c>
      <c r="I167" s="394">
        <v>0</v>
      </c>
    </row>
    <row r="168" spans="1:9" x14ac:dyDescent="0.25">
      <c r="A168" s="17"/>
      <c r="B168" s="81" t="s">
        <v>429</v>
      </c>
      <c r="C168" s="533">
        <v>0</v>
      </c>
      <c r="D168" s="534">
        <v>0</v>
      </c>
      <c r="E168" s="392">
        <v>0</v>
      </c>
      <c r="F168" s="393">
        <v>0</v>
      </c>
      <c r="G168" s="393">
        <v>0</v>
      </c>
      <c r="H168" s="393">
        <v>0</v>
      </c>
      <c r="I168" s="394">
        <v>0</v>
      </c>
    </row>
    <row r="169" spans="1:9" x14ac:dyDescent="0.25">
      <c r="A169" s="19"/>
      <c r="B169" s="82" t="s">
        <v>430</v>
      </c>
      <c r="C169" s="535">
        <v>0</v>
      </c>
      <c r="D169" s="530">
        <v>0</v>
      </c>
      <c r="E169" s="395">
        <v>0</v>
      </c>
      <c r="F169" s="396">
        <v>0</v>
      </c>
      <c r="G169" s="396">
        <v>0</v>
      </c>
      <c r="H169" s="396">
        <v>0</v>
      </c>
      <c r="I169" s="397">
        <v>0</v>
      </c>
    </row>
  </sheetData>
  <mergeCells count="2">
    <mergeCell ref="C5:D5"/>
    <mergeCell ref="E5:I5"/>
  </mergeCells>
  <conditionalFormatting sqref="C9:I24 C27:D169">
    <cfRule type="cellIs" dxfId="8" priority="1" operator="equal">
      <formula>0</formula>
    </cfRule>
  </conditionalFormatting>
  <pageMargins left="0.70866141732283472" right="0.70866141732283472" top="0.74803149606299213" bottom="0.74803149606299213" header="0.31496062992125984" footer="0.31496062992125984"/>
  <pageSetup paperSize="9" scale="81" fitToHeight="5" orientation="landscape" r:id="rId1"/>
  <rowBreaks count="1" manualBreakCount="1">
    <brk id="25"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Normal="100" workbookViewId="0">
      <pane xSplit="2" ySplit="7" topLeftCell="C8" activePane="bottomRight" state="frozen"/>
      <selection pane="topRight" activeCell="C1" sqref="C1"/>
      <selection pane="bottomLeft" activeCell="A10" sqref="A10"/>
      <selection pane="bottomRight"/>
    </sheetView>
  </sheetViews>
  <sheetFormatPr defaultColWidth="9.28515625" defaultRowHeight="15" x14ac:dyDescent="0.25"/>
  <cols>
    <col min="1" max="1" width="5.7109375" style="11" customWidth="1"/>
    <col min="2" max="2" width="112.140625" style="11" customWidth="1"/>
    <col min="3" max="3" width="17.85546875" style="11" customWidth="1"/>
    <col min="4" max="4" width="16.42578125" style="11" customWidth="1"/>
    <col min="5" max="5" width="10.28515625" style="249" customWidth="1"/>
    <col min="6" max="16384" width="9.28515625" style="11"/>
  </cols>
  <sheetData>
    <row r="1" spans="1:5" ht="15.75" x14ac:dyDescent="0.25">
      <c r="A1" s="1156" t="s">
        <v>776</v>
      </c>
    </row>
    <row r="2" spans="1:5" x14ac:dyDescent="0.25">
      <c r="A2" s="3"/>
    </row>
    <row r="3" spans="1:5" x14ac:dyDescent="0.25">
      <c r="A3" s="1157" t="s">
        <v>778</v>
      </c>
    </row>
    <row r="5" spans="1:5" ht="15.75" x14ac:dyDescent="0.25">
      <c r="A5" s="25" t="s">
        <v>563</v>
      </c>
      <c r="B5" s="26"/>
      <c r="C5" s="1037" t="s">
        <v>0</v>
      </c>
      <c r="D5" s="1038"/>
      <c r="E5" s="243"/>
    </row>
    <row r="6" spans="1:5" ht="29.25" customHeight="1" x14ac:dyDescent="0.25">
      <c r="A6" s="27"/>
      <c r="B6" s="21"/>
      <c r="C6" s="214"/>
      <c r="D6" s="217" t="s">
        <v>678</v>
      </c>
      <c r="E6" s="244"/>
    </row>
    <row r="7" spans="1:5" x14ac:dyDescent="0.25">
      <c r="A7" s="27"/>
      <c r="B7" s="21"/>
      <c r="C7" s="579" t="s">
        <v>722</v>
      </c>
      <c r="D7" s="582" t="s">
        <v>723</v>
      </c>
      <c r="E7" s="244"/>
    </row>
    <row r="8" spans="1:5" x14ac:dyDescent="0.25">
      <c r="A8" s="585"/>
      <c r="B8" s="155" t="s">
        <v>765</v>
      </c>
      <c r="C8" s="1029"/>
      <c r="D8" s="586"/>
      <c r="E8" s="245"/>
    </row>
    <row r="9" spans="1:5" x14ac:dyDescent="0.25">
      <c r="A9" s="42">
        <v>1</v>
      </c>
      <c r="B9" s="83" t="s">
        <v>431</v>
      </c>
      <c r="C9" s="602" t="s">
        <v>732</v>
      </c>
      <c r="D9" s="603" t="s">
        <v>732</v>
      </c>
      <c r="E9" s="14"/>
    </row>
    <row r="10" spans="1:5" x14ac:dyDescent="0.25">
      <c r="A10" s="15" t="s">
        <v>3</v>
      </c>
      <c r="B10" s="155" t="s">
        <v>432</v>
      </c>
      <c r="C10" s="398">
        <v>0</v>
      </c>
      <c r="D10" s="398">
        <v>0</v>
      </c>
      <c r="E10" s="227"/>
    </row>
    <row r="11" spans="1:5" x14ac:dyDescent="0.25">
      <c r="A11" s="17" t="s">
        <v>4</v>
      </c>
      <c r="B11" s="156" t="s">
        <v>433</v>
      </c>
      <c r="C11" s="399">
        <v>0</v>
      </c>
      <c r="D11" s="399">
        <v>0</v>
      </c>
      <c r="E11" s="227"/>
    </row>
    <row r="12" spans="1:5" x14ac:dyDescent="0.25">
      <c r="A12" s="17" t="s">
        <v>6</v>
      </c>
      <c r="B12" s="156" t="s">
        <v>434</v>
      </c>
      <c r="C12" s="400">
        <v>0</v>
      </c>
      <c r="D12" s="400">
        <v>0</v>
      </c>
      <c r="E12" s="227"/>
    </row>
    <row r="13" spans="1:5" ht="56.25" customHeight="1" x14ac:dyDescent="0.25">
      <c r="A13" s="181" t="s">
        <v>8</v>
      </c>
      <c r="B13" s="247" t="s">
        <v>435</v>
      </c>
      <c r="C13" s="1113"/>
      <c r="D13" s="1114"/>
      <c r="E13" s="489"/>
    </row>
    <row r="14" spans="1:5" ht="27.75" x14ac:dyDescent="0.25">
      <c r="A14" s="182" t="s">
        <v>10</v>
      </c>
      <c r="B14" s="667" t="s">
        <v>436</v>
      </c>
      <c r="C14" s="401">
        <v>0</v>
      </c>
      <c r="D14" s="401">
        <v>0</v>
      </c>
      <c r="E14" s="227"/>
    </row>
    <row r="15" spans="1:5" x14ac:dyDescent="0.25">
      <c r="A15" s="29"/>
      <c r="B15" s="22"/>
      <c r="C15" s="288"/>
      <c r="D15" s="289"/>
      <c r="E15" s="246"/>
    </row>
    <row r="16" spans="1:5" x14ac:dyDescent="0.25">
      <c r="A16" s="42">
        <v>2</v>
      </c>
      <c r="B16" s="43" t="s">
        <v>562</v>
      </c>
      <c r="C16" s="319"/>
      <c r="D16" s="402"/>
      <c r="E16" s="225"/>
    </row>
    <row r="17" spans="1:5" x14ac:dyDescent="0.25">
      <c r="A17" s="42" t="s">
        <v>17</v>
      </c>
      <c r="B17" s="84" t="s">
        <v>437</v>
      </c>
      <c r="C17" s="279"/>
      <c r="D17" s="280"/>
      <c r="E17" s="246"/>
    </row>
    <row r="18" spans="1:5" x14ac:dyDescent="0.25">
      <c r="A18" s="15" t="s">
        <v>558</v>
      </c>
      <c r="B18" s="80" t="s">
        <v>438</v>
      </c>
      <c r="C18" s="398">
        <v>0</v>
      </c>
      <c r="D18" s="398">
        <v>0</v>
      </c>
      <c r="E18" s="227"/>
    </row>
    <row r="19" spans="1:5" x14ac:dyDescent="0.25">
      <c r="A19" s="19" t="s">
        <v>559</v>
      </c>
      <c r="B19" s="82" t="s">
        <v>439</v>
      </c>
      <c r="C19" s="403">
        <v>0</v>
      </c>
      <c r="D19" s="403">
        <v>0</v>
      </c>
      <c r="E19" s="227"/>
    </row>
    <row r="20" spans="1:5" x14ac:dyDescent="0.25">
      <c r="A20" s="42" t="s">
        <v>19</v>
      </c>
      <c r="B20" s="84" t="s">
        <v>440</v>
      </c>
      <c r="C20" s="279"/>
      <c r="D20" s="280"/>
      <c r="E20" s="246"/>
    </row>
    <row r="21" spans="1:5" x14ac:dyDescent="0.25">
      <c r="A21" s="15" t="s">
        <v>560</v>
      </c>
      <c r="B21" s="165" t="s">
        <v>438</v>
      </c>
      <c r="C21" s="398">
        <v>0</v>
      </c>
      <c r="D21" s="398">
        <v>0</v>
      </c>
      <c r="E21" s="227"/>
    </row>
    <row r="22" spans="1:5" x14ac:dyDescent="0.25">
      <c r="A22" s="19" t="s">
        <v>561</v>
      </c>
      <c r="B22" s="166" t="s">
        <v>439</v>
      </c>
      <c r="C22" s="403">
        <v>0</v>
      </c>
      <c r="D22" s="403">
        <v>0</v>
      </c>
      <c r="E22" s="227"/>
    </row>
    <row r="23" spans="1:5" x14ac:dyDescent="0.25">
      <c r="A23" s="117"/>
      <c r="B23" s="228"/>
      <c r="C23" s="490"/>
      <c r="D23" s="490"/>
      <c r="E23" s="227"/>
    </row>
    <row r="24" spans="1:5" x14ac:dyDescent="0.25">
      <c r="C24" s="221"/>
      <c r="D24" s="221"/>
      <c r="E24" s="222"/>
    </row>
  </sheetData>
  <mergeCells count="2">
    <mergeCell ref="C13:D13"/>
    <mergeCell ref="C5:D5"/>
  </mergeCells>
  <conditionalFormatting sqref="C10:D22">
    <cfRule type="cellIs" dxfId="7" priority="1" operator="equal">
      <formula>0</formula>
    </cfRule>
  </conditionalFormatting>
  <dataValidations count="4">
    <dataValidation type="whole" operator="greaterThanOrEqual" allowBlank="1" showInputMessage="1" showErrorMessage="1" errorTitle="Whole numbers only" error="Whole numbers only." sqref="E19 C23:D23 E22:E23">
      <formula1>0</formula1>
    </dataValidation>
    <dataValidation type="whole" operator="greaterThan" allowBlank="1" showInputMessage="1" showErrorMessage="1" errorTitle="Whole numbers allowed only" error="All monies should be independently rounded to the nearest £1,000." sqref="E18 E10:E12 E14 E21">
      <formula1>-99999999</formula1>
    </dataValidation>
    <dataValidation type="textLength" operator="lessThanOrEqual" allowBlank="1" showInputMessage="1" showErrorMessage="1" errorTitle="Character limit" error="Maximum of 500 characters allowed" promptTitle="Character limit" prompt="Maximum of 500 characters allowed" sqref="C13:D13">
      <formula1>500</formula1>
    </dataValidation>
    <dataValidation type="list" allowBlank="1" showInputMessage="1" showErrorMessage="1" sqref="C8">
      <formula1>#REF!</formula1>
    </dataValidation>
  </dataValidations>
  <pageMargins left="0.70866141732283472" right="0.70866141732283472" top="0.74803149606299213" bottom="0.74803149606299213" header="0.31496062992125984" footer="0.31496062992125984"/>
  <pageSetup paperSize="9" scale="76"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showGridLines="0" zoomScaleNormal="100" workbookViewId="0">
      <pane xSplit="2" ySplit="8" topLeftCell="C9" activePane="bottomRight" state="frozen"/>
      <selection pane="topRight" activeCell="C1" sqref="C1"/>
      <selection pane="bottomLeft" activeCell="A11" sqref="A11"/>
      <selection pane="bottomRight"/>
    </sheetView>
  </sheetViews>
  <sheetFormatPr defaultColWidth="9.28515625" defaultRowHeight="15" x14ac:dyDescent="0.25"/>
  <cols>
    <col min="1" max="1" width="5.7109375" style="11" customWidth="1"/>
    <col min="2" max="2" width="77.7109375" style="11" customWidth="1"/>
    <col min="3" max="12" width="11.42578125" style="108" customWidth="1"/>
    <col min="13" max="13" width="104.28515625" style="11" bestFit="1" customWidth="1"/>
    <col min="14" max="16384" width="9.28515625" style="11"/>
  </cols>
  <sheetData>
    <row r="1" spans="1:13" ht="15.75" x14ac:dyDescent="0.25">
      <c r="A1" s="1156" t="s">
        <v>776</v>
      </c>
    </row>
    <row r="2" spans="1:13" x14ac:dyDescent="0.25">
      <c r="A2" s="3"/>
    </row>
    <row r="3" spans="1:13" x14ac:dyDescent="0.25">
      <c r="A3" s="1157" t="s">
        <v>778</v>
      </c>
    </row>
    <row r="4" spans="1:13" s="12" customFormat="1" x14ac:dyDescent="0.25">
      <c r="A4" s="120"/>
      <c r="B4" s="120"/>
      <c r="C4" s="14"/>
      <c r="D4" s="14"/>
      <c r="E4" s="14"/>
      <c r="F4" s="14"/>
      <c r="G4" s="14"/>
      <c r="H4" s="14"/>
      <c r="I4" s="14"/>
      <c r="J4" s="14"/>
      <c r="K4" s="14"/>
      <c r="L4" s="14"/>
    </row>
    <row r="5" spans="1:13" ht="15.75" customHeight="1" x14ac:dyDescent="0.25">
      <c r="A5" s="148" t="s">
        <v>569</v>
      </c>
      <c r="B5" s="104"/>
      <c r="C5" s="1102" t="s">
        <v>687</v>
      </c>
      <c r="D5" s="1104"/>
      <c r="E5" s="1102" t="s">
        <v>619</v>
      </c>
      <c r="F5" s="1103"/>
      <c r="G5" s="1102" t="s">
        <v>620</v>
      </c>
      <c r="H5" s="1103"/>
      <c r="I5" s="1102" t="s">
        <v>621</v>
      </c>
      <c r="J5" s="1103"/>
      <c r="K5" s="1102" t="s">
        <v>46</v>
      </c>
      <c r="L5" s="1105"/>
      <c r="M5" s="59"/>
    </row>
    <row r="6" spans="1:13" ht="15.75" customHeight="1" x14ac:dyDescent="0.25">
      <c r="A6" s="27"/>
      <c r="B6" s="105"/>
      <c r="C6" s="1122" t="s">
        <v>723</v>
      </c>
      <c r="D6" s="1123"/>
      <c r="E6" s="1119"/>
      <c r="F6" s="1120"/>
      <c r="G6" s="1119"/>
      <c r="H6" s="1120"/>
      <c r="I6" s="1119"/>
      <c r="J6" s="1120"/>
      <c r="K6" s="1119"/>
      <c r="L6" s="1121"/>
      <c r="M6" s="240"/>
    </row>
    <row r="7" spans="1:13" ht="40.5" x14ac:dyDescent="0.25">
      <c r="A7" s="27"/>
      <c r="B7" s="105"/>
      <c r="C7" s="218"/>
      <c r="D7" s="218" t="s">
        <v>678</v>
      </c>
      <c r="E7" s="218"/>
      <c r="F7" s="218" t="s">
        <v>678</v>
      </c>
      <c r="G7" s="218"/>
      <c r="H7" s="218" t="s">
        <v>678</v>
      </c>
      <c r="I7" s="218"/>
      <c r="J7" s="218" t="s">
        <v>678</v>
      </c>
      <c r="K7" s="218"/>
      <c r="L7" s="219" t="s">
        <v>678</v>
      </c>
      <c r="M7" s="240"/>
    </row>
    <row r="8" spans="1:13" x14ac:dyDescent="0.25">
      <c r="A8" s="27"/>
      <c r="B8" s="105"/>
      <c r="C8" s="583" t="s">
        <v>722</v>
      </c>
      <c r="D8" s="583" t="s">
        <v>723</v>
      </c>
      <c r="E8" s="583" t="s">
        <v>722</v>
      </c>
      <c r="F8" s="583" t="s">
        <v>723</v>
      </c>
      <c r="G8" s="583" t="s">
        <v>722</v>
      </c>
      <c r="H8" s="583" t="s">
        <v>723</v>
      </c>
      <c r="I8" s="583" t="s">
        <v>722</v>
      </c>
      <c r="J8" s="583" t="s">
        <v>723</v>
      </c>
      <c r="K8" s="583" t="s">
        <v>722</v>
      </c>
      <c r="L8" s="584" t="s">
        <v>723</v>
      </c>
      <c r="M8" s="240"/>
    </row>
    <row r="9" spans="1:13" x14ac:dyDescent="0.25">
      <c r="A9" s="167" t="s">
        <v>3</v>
      </c>
      <c r="B9" s="168" t="s">
        <v>441</v>
      </c>
      <c r="C9" s="1115"/>
      <c r="D9" s="1116"/>
      <c r="E9" s="1115"/>
      <c r="F9" s="1116"/>
      <c r="G9" s="1115"/>
      <c r="H9" s="1116"/>
      <c r="I9" s="1115"/>
      <c r="J9" s="1116"/>
      <c r="K9" s="1117"/>
      <c r="L9" s="1118"/>
      <c r="M9" s="240"/>
    </row>
    <row r="10" spans="1:13" x14ac:dyDescent="0.25">
      <c r="A10" s="17" t="s">
        <v>4</v>
      </c>
      <c r="B10" s="169" t="s">
        <v>683</v>
      </c>
      <c r="C10" s="1124"/>
      <c r="D10" s="1125"/>
      <c r="E10" s="1124"/>
      <c r="F10" s="1125"/>
      <c r="G10" s="1124"/>
      <c r="H10" s="1125"/>
      <c r="I10" s="1124"/>
      <c r="J10" s="1125"/>
      <c r="K10" s="1117"/>
      <c r="L10" s="1118"/>
      <c r="M10" s="240"/>
    </row>
    <row r="11" spans="1:13" x14ac:dyDescent="0.25">
      <c r="A11" s="19" t="s">
        <v>6</v>
      </c>
      <c r="B11" s="170" t="s">
        <v>684</v>
      </c>
      <c r="C11" s="1135"/>
      <c r="D11" s="1136"/>
      <c r="E11" s="1135"/>
      <c r="F11" s="1136"/>
      <c r="G11" s="1135"/>
      <c r="H11" s="1136"/>
      <c r="I11" s="1135"/>
      <c r="J11" s="1136"/>
      <c r="K11" s="1137"/>
      <c r="L11" s="1138"/>
      <c r="M11" s="59"/>
    </row>
    <row r="12" spans="1:13" x14ac:dyDescent="0.25">
      <c r="A12" s="29"/>
      <c r="B12" s="103"/>
      <c r="C12" s="110"/>
      <c r="D12" s="110"/>
      <c r="E12" s="110"/>
      <c r="F12" s="110"/>
      <c r="G12" s="110"/>
      <c r="H12" s="110"/>
      <c r="I12" s="110"/>
      <c r="J12" s="110"/>
      <c r="K12" s="110"/>
      <c r="L12" s="111"/>
      <c r="M12" s="59"/>
    </row>
    <row r="13" spans="1:13" x14ac:dyDescent="0.25">
      <c r="A13" s="42">
        <v>2</v>
      </c>
      <c r="B13" s="52"/>
      <c r="C13" s="605" t="s">
        <v>732</v>
      </c>
      <c r="D13" s="605" t="s">
        <v>732</v>
      </c>
      <c r="E13" s="605" t="s">
        <v>732</v>
      </c>
      <c r="F13" s="605" t="s">
        <v>732</v>
      </c>
      <c r="G13" s="605" t="s">
        <v>732</v>
      </c>
      <c r="H13" s="605" t="s">
        <v>732</v>
      </c>
      <c r="I13" s="605" t="s">
        <v>732</v>
      </c>
      <c r="J13" s="605" t="s">
        <v>732</v>
      </c>
      <c r="K13" s="605" t="s">
        <v>732</v>
      </c>
      <c r="L13" s="606" t="s">
        <v>732</v>
      </c>
      <c r="M13" s="59"/>
    </row>
    <row r="14" spans="1:13" x14ac:dyDescent="0.25">
      <c r="A14" s="15" t="s">
        <v>17</v>
      </c>
      <c r="B14" s="171" t="s">
        <v>442</v>
      </c>
      <c r="C14" s="404">
        <v>0</v>
      </c>
      <c r="D14" s="405">
        <v>0</v>
      </c>
      <c r="E14" s="404">
        <v>0</v>
      </c>
      <c r="F14" s="405">
        <v>0</v>
      </c>
      <c r="G14" s="404">
        <v>0</v>
      </c>
      <c r="H14" s="405">
        <v>0</v>
      </c>
      <c r="I14" s="404">
        <v>0</v>
      </c>
      <c r="J14" s="405">
        <v>0</v>
      </c>
      <c r="K14" s="406">
        <f>SUM(C14,E14,G14,I14)</f>
        <v>0</v>
      </c>
      <c r="L14" s="407">
        <f>SUM(D14,F14,H14,J14)</f>
        <v>0</v>
      </c>
      <c r="M14" s="59"/>
    </row>
    <row r="15" spans="1:13" x14ac:dyDescent="0.25">
      <c r="A15" s="17" t="s">
        <v>19</v>
      </c>
      <c r="B15" s="169" t="s">
        <v>443</v>
      </c>
      <c r="C15" s="408">
        <v>0</v>
      </c>
      <c r="D15" s="409">
        <v>0</v>
      </c>
      <c r="E15" s="408">
        <v>0</v>
      </c>
      <c r="F15" s="409">
        <v>0</v>
      </c>
      <c r="G15" s="408">
        <v>0</v>
      </c>
      <c r="H15" s="409">
        <v>0</v>
      </c>
      <c r="I15" s="408">
        <v>0</v>
      </c>
      <c r="J15" s="409">
        <v>0</v>
      </c>
      <c r="K15" s="410">
        <f t="shared" ref="K15:L21" si="0">SUM(C15,E15,G15,I15)</f>
        <v>0</v>
      </c>
      <c r="L15" s="411">
        <f t="shared" si="0"/>
        <v>0</v>
      </c>
      <c r="M15" s="240"/>
    </row>
    <row r="16" spans="1:13" x14ac:dyDescent="0.25">
      <c r="A16" s="17" t="s">
        <v>21</v>
      </c>
      <c r="B16" s="169" t="s">
        <v>444</v>
      </c>
      <c r="C16" s="408">
        <v>0</v>
      </c>
      <c r="D16" s="409">
        <v>0</v>
      </c>
      <c r="E16" s="408">
        <v>0</v>
      </c>
      <c r="F16" s="409">
        <v>0</v>
      </c>
      <c r="G16" s="408">
        <v>0</v>
      </c>
      <c r="H16" s="409">
        <v>0</v>
      </c>
      <c r="I16" s="408">
        <v>0</v>
      </c>
      <c r="J16" s="409">
        <v>0</v>
      </c>
      <c r="K16" s="410">
        <f t="shared" si="0"/>
        <v>0</v>
      </c>
      <c r="L16" s="411">
        <f t="shared" si="0"/>
        <v>0</v>
      </c>
      <c r="M16" s="240"/>
    </row>
    <row r="17" spans="1:14" x14ac:dyDescent="0.25">
      <c r="A17" s="17" t="s">
        <v>23</v>
      </c>
      <c r="B17" s="169" t="s">
        <v>445</v>
      </c>
      <c r="C17" s="408">
        <v>0</v>
      </c>
      <c r="D17" s="409">
        <v>0</v>
      </c>
      <c r="E17" s="408">
        <v>0</v>
      </c>
      <c r="F17" s="409">
        <v>0</v>
      </c>
      <c r="G17" s="408">
        <v>0</v>
      </c>
      <c r="H17" s="409">
        <v>0</v>
      </c>
      <c r="I17" s="408">
        <v>0</v>
      </c>
      <c r="J17" s="409">
        <v>0</v>
      </c>
      <c r="K17" s="410">
        <f t="shared" si="0"/>
        <v>0</v>
      </c>
      <c r="L17" s="411">
        <f t="shared" si="0"/>
        <v>0</v>
      </c>
      <c r="M17" s="240"/>
    </row>
    <row r="18" spans="1:14" x14ac:dyDescent="0.25">
      <c r="A18" s="17" t="s">
        <v>25</v>
      </c>
      <c r="B18" s="169" t="s">
        <v>446</v>
      </c>
      <c r="C18" s="408">
        <v>0</v>
      </c>
      <c r="D18" s="409">
        <v>0</v>
      </c>
      <c r="E18" s="408">
        <v>0</v>
      </c>
      <c r="F18" s="409">
        <v>0</v>
      </c>
      <c r="G18" s="408">
        <v>0</v>
      </c>
      <c r="H18" s="409">
        <v>0</v>
      </c>
      <c r="I18" s="408">
        <v>0</v>
      </c>
      <c r="J18" s="409">
        <v>0</v>
      </c>
      <c r="K18" s="410">
        <f t="shared" si="0"/>
        <v>0</v>
      </c>
      <c r="L18" s="411">
        <f t="shared" si="0"/>
        <v>0</v>
      </c>
      <c r="M18" s="240"/>
    </row>
    <row r="19" spans="1:14" x14ac:dyDescent="0.25">
      <c r="A19" s="17" t="s">
        <v>27</v>
      </c>
      <c r="B19" s="169" t="s">
        <v>447</v>
      </c>
      <c r="C19" s="408">
        <v>0</v>
      </c>
      <c r="D19" s="409">
        <v>0</v>
      </c>
      <c r="E19" s="408">
        <v>0</v>
      </c>
      <c r="F19" s="409">
        <v>0</v>
      </c>
      <c r="G19" s="408">
        <v>0</v>
      </c>
      <c r="H19" s="409">
        <v>0</v>
      </c>
      <c r="I19" s="408">
        <v>0</v>
      </c>
      <c r="J19" s="409">
        <v>0</v>
      </c>
      <c r="K19" s="410">
        <f t="shared" si="0"/>
        <v>0</v>
      </c>
      <c r="L19" s="411">
        <f t="shared" si="0"/>
        <v>0</v>
      </c>
      <c r="M19" s="240"/>
    </row>
    <row r="20" spans="1:14" x14ac:dyDescent="0.25">
      <c r="A20" s="17" t="s">
        <v>59</v>
      </c>
      <c r="B20" s="169" t="s">
        <v>448</v>
      </c>
      <c r="C20" s="408">
        <v>0</v>
      </c>
      <c r="D20" s="409">
        <v>0</v>
      </c>
      <c r="E20" s="408">
        <v>0</v>
      </c>
      <c r="F20" s="409">
        <v>0</v>
      </c>
      <c r="G20" s="408">
        <v>0</v>
      </c>
      <c r="H20" s="409">
        <v>0</v>
      </c>
      <c r="I20" s="408">
        <v>0</v>
      </c>
      <c r="J20" s="409">
        <v>0</v>
      </c>
      <c r="K20" s="410">
        <f>SUM(C20,E20,G20,I20)</f>
        <v>0</v>
      </c>
      <c r="L20" s="411">
        <f t="shared" si="0"/>
        <v>0</v>
      </c>
      <c r="M20" s="240"/>
    </row>
    <row r="21" spans="1:14" x14ac:dyDescent="0.25">
      <c r="A21" s="19" t="s">
        <v>103</v>
      </c>
      <c r="B21" s="170" t="s">
        <v>449</v>
      </c>
      <c r="C21" s="264">
        <v>0</v>
      </c>
      <c r="D21" s="412">
        <v>0</v>
      </c>
      <c r="E21" s="264">
        <v>0</v>
      </c>
      <c r="F21" s="412">
        <v>0</v>
      </c>
      <c r="G21" s="264">
        <v>0</v>
      </c>
      <c r="H21" s="412">
        <v>0</v>
      </c>
      <c r="I21" s="264">
        <v>0</v>
      </c>
      <c r="J21" s="412">
        <v>0</v>
      </c>
      <c r="K21" s="413">
        <f>SUM(C21,E21,G21,I21)</f>
        <v>0</v>
      </c>
      <c r="L21" s="414">
        <f t="shared" si="0"/>
        <v>0</v>
      </c>
      <c r="M21" s="240"/>
    </row>
    <row r="22" spans="1:14" x14ac:dyDescent="0.25">
      <c r="A22" s="195" t="s">
        <v>105</v>
      </c>
      <c r="B22" s="196" t="s">
        <v>46</v>
      </c>
      <c r="C22" s="415">
        <f>SUM(C14:C21)</f>
        <v>0</v>
      </c>
      <c r="D22" s="416">
        <f t="shared" ref="D22:J22" si="1">SUM(D14:D21)</f>
        <v>0</v>
      </c>
      <c r="E22" s="415">
        <f>SUM(E14:E21)</f>
        <v>0</v>
      </c>
      <c r="F22" s="416">
        <f t="shared" si="1"/>
        <v>0</v>
      </c>
      <c r="G22" s="415">
        <f t="shared" si="1"/>
        <v>0</v>
      </c>
      <c r="H22" s="416">
        <f t="shared" si="1"/>
        <v>0</v>
      </c>
      <c r="I22" s="415">
        <f t="shared" si="1"/>
        <v>0</v>
      </c>
      <c r="J22" s="416">
        <f t="shared" si="1"/>
        <v>0</v>
      </c>
      <c r="K22" s="415">
        <f>SUM(K14:K21)</f>
        <v>0</v>
      </c>
      <c r="L22" s="416">
        <f t="shared" ref="L22" si="2">SUM(L14:L21)</f>
        <v>0</v>
      </c>
      <c r="M22" s="240"/>
    </row>
    <row r="23" spans="1:14" x14ac:dyDescent="0.25">
      <c r="A23" s="29"/>
      <c r="B23" s="112"/>
      <c r="C23" s="288"/>
      <c r="D23" s="288"/>
      <c r="E23" s="288"/>
      <c r="F23" s="288"/>
      <c r="G23" s="288"/>
      <c r="H23" s="288"/>
      <c r="I23" s="288"/>
      <c r="J23" s="288"/>
      <c r="K23" s="288"/>
      <c r="L23" s="289"/>
      <c r="M23" s="240"/>
    </row>
    <row r="24" spans="1:14" x14ac:dyDescent="0.25">
      <c r="A24" s="42">
        <v>3</v>
      </c>
      <c r="B24" s="52" t="s">
        <v>453</v>
      </c>
      <c r="C24" s="605" t="s">
        <v>732</v>
      </c>
      <c r="D24" s="605" t="s">
        <v>732</v>
      </c>
      <c r="E24" s="605" t="s">
        <v>732</v>
      </c>
      <c r="F24" s="605" t="s">
        <v>732</v>
      </c>
      <c r="G24" s="605" t="s">
        <v>732</v>
      </c>
      <c r="H24" s="605" t="s">
        <v>732</v>
      </c>
      <c r="I24" s="605" t="s">
        <v>732</v>
      </c>
      <c r="J24" s="605" t="s">
        <v>732</v>
      </c>
      <c r="K24" s="605" t="s">
        <v>732</v>
      </c>
      <c r="L24" s="606" t="s">
        <v>732</v>
      </c>
      <c r="M24" s="240"/>
    </row>
    <row r="25" spans="1:14" x14ac:dyDescent="0.25">
      <c r="A25" s="15" t="s">
        <v>64</v>
      </c>
      <c r="B25" s="142" t="s">
        <v>450</v>
      </c>
      <c r="C25" s="404">
        <v>0</v>
      </c>
      <c r="D25" s="405">
        <v>0</v>
      </c>
      <c r="E25" s="404">
        <v>0</v>
      </c>
      <c r="F25" s="405">
        <v>0</v>
      </c>
      <c r="G25" s="404">
        <v>0</v>
      </c>
      <c r="H25" s="405">
        <v>0</v>
      </c>
      <c r="I25" s="404">
        <v>0</v>
      </c>
      <c r="J25" s="405">
        <v>0</v>
      </c>
      <c r="K25" s="406">
        <f>SUM(C25,E25,G25,I25)</f>
        <v>0</v>
      </c>
      <c r="L25" s="407">
        <f>SUM(D25,F25,H25,J25)</f>
        <v>0</v>
      </c>
      <c r="M25" s="240"/>
    </row>
    <row r="26" spans="1:14" x14ac:dyDescent="0.25">
      <c r="A26" s="17" t="s">
        <v>65</v>
      </c>
      <c r="B26" s="144" t="s">
        <v>451</v>
      </c>
      <c r="C26" s="408">
        <v>0</v>
      </c>
      <c r="D26" s="409">
        <v>0</v>
      </c>
      <c r="E26" s="408">
        <v>0</v>
      </c>
      <c r="F26" s="409">
        <v>0</v>
      </c>
      <c r="G26" s="408">
        <v>0</v>
      </c>
      <c r="H26" s="409">
        <v>0</v>
      </c>
      <c r="I26" s="408">
        <v>0</v>
      </c>
      <c r="J26" s="409">
        <v>0</v>
      </c>
      <c r="K26" s="410">
        <f t="shared" ref="K26:L27" si="3">SUM(C26,E26,G26,I26)</f>
        <v>0</v>
      </c>
      <c r="L26" s="411">
        <f t="shared" si="3"/>
        <v>0</v>
      </c>
      <c r="M26" s="240"/>
    </row>
    <row r="27" spans="1:14" x14ac:dyDescent="0.25">
      <c r="A27" s="17" t="s">
        <v>66</v>
      </c>
      <c r="B27" s="144" t="s">
        <v>452</v>
      </c>
      <c r="C27" s="408">
        <v>0</v>
      </c>
      <c r="D27" s="409">
        <v>0</v>
      </c>
      <c r="E27" s="408">
        <v>0</v>
      </c>
      <c r="F27" s="409">
        <v>0</v>
      </c>
      <c r="G27" s="408">
        <v>0</v>
      </c>
      <c r="H27" s="409">
        <v>0</v>
      </c>
      <c r="I27" s="408">
        <v>0</v>
      </c>
      <c r="J27" s="409">
        <v>0</v>
      </c>
      <c r="K27" s="410">
        <f t="shared" si="3"/>
        <v>0</v>
      </c>
      <c r="L27" s="411">
        <f t="shared" si="3"/>
        <v>0</v>
      </c>
      <c r="M27" s="240" t="s">
        <v>705</v>
      </c>
      <c r="N27" s="4"/>
    </row>
    <row r="28" spans="1:14" x14ac:dyDescent="0.25">
      <c r="A28" s="19" t="s">
        <v>67</v>
      </c>
      <c r="B28" s="143" t="s">
        <v>453</v>
      </c>
      <c r="C28" s="264">
        <v>0</v>
      </c>
      <c r="D28" s="412">
        <v>0</v>
      </c>
      <c r="E28" s="264">
        <v>0</v>
      </c>
      <c r="F28" s="412">
        <v>0</v>
      </c>
      <c r="G28" s="264">
        <v>0</v>
      </c>
      <c r="H28" s="412">
        <v>0</v>
      </c>
      <c r="I28" s="264">
        <v>0</v>
      </c>
      <c r="J28" s="412">
        <v>0</v>
      </c>
      <c r="K28" s="413">
        <f>SUM(C28,E28,G28,I28)</f>
        <v>0</v>
      </c>
      <c r="L28" s="414">
        <f>SUM(D28,F28,H28,J28)</f>
        <v>0</v>
      </c>
      <c r="M28" s="251"/>
    </row>
    <row r="29" spans="1:14" x14ac:dyDescent="0.25">
      <c r="A29" s="195" t="s">
        <v>68</v>
      </c>
      <c r="B29" s="196" t="s">
        <v>612</v>
      </c>
      <c r="C29" s="415">
        <f>SUM(C25:C28)</f>
        <v>0</v>
      </c>
      <c r="D29" s="416">
        <f t="shared" ref="D29:J29" si="4">SUM(D25:D28)</f>
        <v>0</v>
      </c>
      <c r="E29" s="415">
        <f t="shared" si="4"/>
        <v>0</v>
      </c>
      <c r="F29" s="416">
        <f t="shared" si="4"/>
        <v>0</v>
      </c>
      <c r="G29" s="415">
        <f t="shared" si="4"/>
        <v>0</v>
      </c>
      <c r="H29" s="416">
        <f t="shared" si="4"/>
        <v>0</v>
      </c>
      <c r="I29" s="415">
        <f t="shared" si="4"/>
        <v>0</v>
      </c>
      <c r="J29" s="416">
        <f t="shared" si="4"/>
        <v>0</v>
      </c>
      <c r="K29" s="415">
        <f>SUM(K25:K28)</f>
        <v>0</v>
      </c>
      <c r="L29" s="416">
        <f t="shared" ref="L29" si="5">SUM(L25:L28)</f>
        <v>0</v>
      </c>
      <c r="M29" s="491"/>
    </row>
    <row r="30" spans="1:14" x14ac:dyDescent="0.25">
      <c r="A30" s="29"/>
      <c r="B30" s="112"/>
      <c r="C30" s="288"/>
      <c r="D30" s="288"/>
      <c r="E30" s="288"/>
      <c r="F30" s="288"/>
      <c r="G30" s="288"/>
      <c r="H30" s="288"/>
      <c r="I30" s="288"/>
      <c r="J30" s="288"/>
      <c r="K30" s="288"/>
      <c r="L30" s="289"/>
      <c r="M30" s="491"/>
    </row>
    <row r="31" spans="1:14" x14ac:dyDescent="0.25">
      <c r="A31" s="42">
        <v>4</v>
      </c>
      <c r="B31" s="52" t="s">
        <v>454</v>
      </c>
      <c r="C31" s="605" t="s">
        <v>732</v>
      </c>
      <c r="D31" s="605" t="s">
        <v>732</v>
      </c>
      <c r="E31" s="605" t="s">
        <v>732</v>
      </c>
      <c r="F31" s="605" t="s">
        <v>732</v>
      </c>
      <c r="G31" s="605" t="s">
        <v>732</v>
      </c>
      <c r="H31" s="605" t="s">
        <v>732</v>
      </c>
      <c r="I31" s="605" t="s">
        <v>732</v>
      </c>
      <c r="J31" s="605" t="s">
        <v>732</v>
      </c>
      <c r="K31" s="605" t="s">
        <v>732</v>
      </c>
      <c r="L31" s="606" t="s">
        <v>732</v>
      </c>
      <c r="M31" s="240"/>
    </row>
    <row r="32" spans="1:14" x14ac:dyDescent="0.25">
      <c r="A32" s="15" t="s">
        <v>247</v>
      </c>
      <c r="B32" s="142" t="s">
        <v>455</v>
      </c>
      <c r="C32" s="404">
        <v>0</v>
      </c>
      <c r="D32" s="405">
        <v>0</v>
      </c>
      <c r="E32" s="404">
        <v>0</v>
      </c>
      <c r="F32" s="405">
        <v>0</v>
      </c>
      <c r="G32" s="404">
        <v>0</v>
      </c>
      <c r="H32" s="405">
        <v>0</v>
      </c>
      <c r="I32" s="404">
        <v>0</v>
      </c>
      <c r="J32" s="405">
        <v>0</v>
      </c>
      <c r="K32" s="406">
        <f t="shared" ref="K32:L34" si="6">SUM(C32,E32,G32,I32)</f>
        <v>0</v>
      </c>
      <c r="L32" s="407">
        <f t="shared" si="6"/>
        <v>0</v>
      </c>
      <c r="M32" s="240"/>
    </row>
    <row r="33" spans="1:13" x14ac:dyDescent="0.25">
      <c r="A33" s="17" t="s">
        <v>249</v>
      </c>
      <c r="B33" s="144" t="s">
        <v>456</v>
      </c>
      <c r="C33" s="408">
        <v>0</v>
      </c>
      <c r="D33" s="409">
        <v>0</v>
      </c>
      <c r="E33" s="408">
        <v>0</v>
      </c>
      <c r="F33" s="409">
        <v>0</v>
      </c>
      <c r="G33" s="408">
        <v>0</v>
      </c>
      <c r="H33" s="409">
        <v>0</v>
      </c>
      <c r="I33" s="408">
        <v>0</v>
      </c>
      <c r="J33" s="409">
        <v>0</v>
      </c>
      <c r="K33" s="410">
        <f>SUM(C33,E33,G33,I33)</f>
        <v>0</v>
      </c>
      <c r="L33" s="411">
        <f t="shared" si="6"/>
        <v>0</v>
      </c>
      <c r="M33" s="240" t="s">
        <v>706</v>
      </c>
    </row>
    <row r="34" spans="1:13" x14ac:dyDescent="0.25">
      <c r="A34" s="19" t="s">
        <v>251</v>
      </c>
      <c r="B34" s="143" t="s">
        <v>457</v>
      </c>
      <c r="C34" s="264">
        <v>0</v>
      </c>
      <c r="D34" s="412">
        <v>0</v>
      </c>
      <c r="E34" s="264">
        <v>0</v>
      </c>
      <c r="F34" s="412">
        <v>0</v>
      </c>
      <c r="G34" s="264">
        <v>0</v>
      </c>
      <c r="H34" s="412">
        <v>0</v>
      </c>
      <c r="I34" s="264">
        <v>0</v>
      </c>
      <c r="J34" s="412">
        <v>0</v>
      </c>
      <c r="K34" s="413">
        <f t="shared" si="6"/>
        <v>0</v>
      </c>
      <c r="L34" s="414">
        <f t="shared" si="6"/>
        <v>0</v>
      </c>
      <c r="M34" s="251"/>
    </row>
    <row r="35" spans="1:13" x14ac:dyDescent="0.25">
      <c r="A35" s="195" t="s">
        <v>512</v>
      </c>
      <c r="B35" s="196" t="s">
        <v>697</v>
      </c>
      <c r="C35" s="415">
        <f>SUM(C32:C34)</f>
        <v>0</v>
      </c>
      <c r="D35" s="416">
        <f t="shared" ref="D35:J35" si="7">SUM(D32:D34)</f>
        <v>0</v>
      </c>
      <c r="E35" s="415">
        <f t="shared" si="7"/>
        <v>0</v>
      </c>
      <c r="F35" s="416">
        <f t="shared" si="7"/>
        <v>0</v>
      </c>
      <c r="G35" s="415">
        <f>SUM(G32:G34)</f>
        <v>0</v>
      </c>
      <c r="H35" s="416">
        <f>SUM(H32:H34)</f>
        <v>0</v>
      </c>
      <c r="I35" s="415">
        <f t="shared" si="7"/>
        <v>0</v>
      </c>
      <c r="J35" s="416">
        <f t="shared" si="7"/>
        <v>0</v>
      </c>
      <c r="K35" s="415">
        <f>SUM(K32:K34)</f>
        <v>0</v>
      </c>
      <c r="L35" s="416">
        <f t="shared" ref="L35" si="8">SUM(L32:L34)</f>
        <v>0</v>
      </c>
      <c r="M35" s="491"/>
    </row>
    <row r="36" spans="1:13" x14ac:dyDescent="0.25">
      <c r="A36" s="29"/>
      <c r="B36" s="112"/>
      <c r="C36" s="288"/>
      <c r="D36" s="288"/>
      <c r="E36" s="288"/>
      <c r="F36" s="288"/>
      <c r="G36" s="288"/>
      <c r="H36" s="288"/>
      <c r="I36" s="288"/>
      <c r="J36" s="288"/>
      <c r="K36" s="288"/>
      <c r="L36" s="289"/>
      <c r="M36" s="491"/>
    </row>
    <row r="37" spans="1:13" x14ac:dyDescent="0.25">
      <c r="A37" s="42">
        <v>5</v>
      </c>
      <c r="B37" s="52" t="s">
        <v>458</v>
      </c>
      <c r="C37" s="605" t="s">
        <v>732</v>
      </c>
      <c r="D37" s="605" t="s">
        <v>732</v>
      </c>
      <c r="E37" s="605" t="s">
        <v>732</v>
      </c>
      <c r="F37" s="605" t="s">
        <v>732</v>
      </c>
      <c r="G37" s="605" t="s">
        <v>732</v>
      </c>
      <c r="H37" s="605" t="s">
        <v>732</v>
      </c>
      <c r="I37" s="605" t="s">
        <v>732</v>
      </c>
      <c r="J37" s="605" t="s">
        <v>732</v>
      </c>
      <c r="K37" s="605" t="s">
        <v>732</v>
      </c>
      <c r="L37" s="606" t="s">
        <v>732</v>
      </c>
      <c r="M37" s="240"/>
    </row>
    <row r="38" spans="1:13" x14ac:dyDescent="0.25">
      <c r="A38" s="15" t="s">
        <v>77</v>
      </c>
      <c r="B38" s="142" t="s">
        <v>459</v>
      </c>
      <c r="C38" s="404">
        <v>0</v>
      </c>
      <c r="D38" s="405">
        <v>0</v>
      </c>
      <c r="E38" s="404">
        <v>0</v>
      </c>
      <c r="F38" s="405">
        <v>0</v>
      </c>
      <c r="G38" s="404">
        <v>0</v>
      </c>
      <c r="H38" s="405">
        <v>0</v>
      </c>
      <c r="I38" s="404">
        <v>0</v>
      </c>
      <c r="J38" s="405">
        <v>0</v>
      </c>
      <c r="K38" s="406">
        <f t="shared" ref="K38:L41" si="9">SUM(C38,E38,G38,I38)</f>
        <v>0</v>
      </c>
      <c r="L38" s="407">
        <f t="shared" si="9"/>
        <v>0</v>
      </c>
      <c r="M38" s="240"/>
    </row>
    <row r="39" spans="1:13" x14ac:dyDescent="0.25">
      <c r="A39" s="17" t="s">
        <v>78</v>
      </c>
      <c r="B39" s="144" t="s">
        <v>460</v>
      </c>
      <c r="C39" s="408">
        <v>0</v>
      </c>
      <c r="D39" s="409">
        <v>0</v>
      </c>
      <c r="E39" s="408">
        <v>0</v>
      </c>
      <c r="F39" s="409">
        <v>0</v>
      </c>
      <c r="G39" s="408">
        <v>0</v>
      </c>
      <c r="H39" s="409">
        <v>0</v>
      </c>
      <c r="I39" s="408">
        <v>0</v>
      </c>
      <c r="J39" s="409">
        <v>0</v>
      </c>
      <c r="K39" s="410">
        <f>SUM(C39,E39,G39,I39)</f>
        <v>0</v>
      </c>
      <c r="L39" s="411">
        <f>SUM(D39,F39,H39,J39)</f>
        <v>0</v>
      </c>
      <c r="M39" s="240"/>
    </row>
    <row r="40" spans="1:13" ht="27.75" x14ac:dyDescent="0.25">
      <c r="A40" s="181" t="s">
        <v>79</v>
      </c>
      <c r="B40" s="1017" t="s">
        <v>618</v>
      </c>
      <c r="C40" s="1018">
        <v>0</v>
      </c>
      <c r="D40" s="1019">
        <v>0</v>
      </c>
      <c r="E40" s="1018">
        <v>0</v>
      </c>
      <c r="F40" s="1019">
        <v>0</v>
      </c>
      <c r="G40" s="1018">
        <v>0</v>
      </c>
      <c r="H40" s="1019">
        <v>0</v>
      </c>
      <c r="I40" s="1018">
        <v>0</v>
      </c>
      <c r="J40" s="1019">
        <v>0</v>
      </c>
      <c r="K40" s="1020">
        <f t="shared" si="9"/>
        <v>0</v>
      </c>
      <c r="L40" s="1021">
        <f t="shared" si="9"/>
        <v>0</v>
      </c>
      <c r="M40" s="240" t="s">
        <v>713</v>
      </c>
    </row>
    <row r="41" spans="1:13" x14ac:dyDescent="0.25">
      <c r="A41" s="19" t="s">
        <v>80</v>
      </c>
      <c r="B41" s="143" t="s">
        <v>458</v>
      </c>
      <c r="C41" s="264">
        <v>0</v>
      </c>
      <c r="D41" s="412">
        <v>0</v>
      </c>
      <c r="E41" s="264">
        <v>0</v>
      </c>
      <c r="F41" s="412">
        <v>0</v>
      </c>
      <c r="G41" s="264">
        <v>0</v>
      </c>
      <c r="H41" s="412">
        <v>0</v>
      </c>
      <c r="I41" s="264">
        <v>0</v>
      </c>
      <c r="J41" s="412">
        <v>0</v>
      </c>
      <c r="K41" s="413">
        <f t="shared" si="9"/>
        <v>0</v>
      </c>
      <c r="L41" s="414">
        <f>SUM(D41,F41,H41,J41)</f>
        <v>0</v>
      </c>
      <c r="M41" s="251"/>
    </row>
    <row r="42" spans="1:13" x14ac:dyDescent="0.25">
      <c r="A42" s="195" t="s">
        <v>117</v>
      </c>
      <c r="B42" s="196" t="s">
        <v>613</v>
      </c>
      <c r="C42" s="415">
        <f>SUM(C38:C41)</f>
        <v>0</v>
      </c>
      <c r="D42" s="416">
        <f t="shared" ref="D42:J42" si="10">SUM(D38:D41)</f>
        <v>0</v>
      </c>
      <c r="E42" s="415">
        <f t="shared" si="10"/>
        <v>0</v>
      </c>
      <c r="F42" s="416">
        <f t="shared" si="10"/>
        <v>0</v>
      </c>
      <c r="G42" s="415">
        <f t="shared" si="10"/>
        <v>0</v>
      </c>
      <c r="H42" s="416">
        <f t="shared" si="10"/>
        <v>0</v>
      </c>
      <c r="I42" s="415">
        <f t="shared" si="10"/>
        <v>0</v>
      </c>
      <c r="J42" s="416">
        <f t="shared" si="10"/>
        <v>0</v>
      </c>
      <c r="K42" s="415">
        <f t="shared" ref="K42:L42" si="11">SUM(K38:K41)</f>
        <v>0</v>
      </c>
      <c r="L42" s="416">
        <f t="shared" si="11"/>
        <v>0</v>
      </c>
      <c r="M42" s="491"/>
    </row>
    <row r="43" spans="1:13" x14ac:dyDescent="0.25">
      <c r="A43" s="29"/>
      <c r="B43" s="112"/>
      <c r="C43" s="283"/>
      <c r="D43" s="283"/>
      <c r="E43" s="283"/>
      <c r="F43" s="283"/>
      <c r="G43" s="283"/>
      <c r="H43" s="283"/>
      <c r="I43" s="283"/>
      <c r="J43" s="283"/>
      <c r="K43" s="283"/>
      <c r="L43" s="284"/>
      <c r="M43" s="491"/>
    </row>
    <row r="44" spans="1:13" x14ac:dyDescent="0.25">
      <c r="A44" s="30">
        <v>6</v>
      </c>
      <c r="B44" s="32" t="s">
        <v>461</v>
      </c>
      <c r="C44" s="281">
        <f>SUM(C22,C29,C35,C42)</f>
        <v>0</v>
      </c>
      <c r="D44" s="282">
        <f>SUM(D22,D29,D35,D42)</f>
        <v>0</v>
      </c>
      <c r="E44" s="281">
        <f t="shared" ref="E44:J44" si="12">SUM(E22,E29,E35,E42)</f>
        <v>0</v>
      </c>
      <c r="F44" s="282">
        <f t="shared" si="12"/>
        <v>0</v>
      </c>
      <c r="G44" s="281">
        <f t="shared" si="12"/>
        <v>0</v>
      </c>
      <c r="H44" s="282">
        <f t="shared" si="12"/>
        <v>0</v>
      </c>
      <c r="I44" s="281">
        <f t="shared" si="12"/>
        <v>0</v>
      </c>
      <c r="J44" s="282">
        <f t="shared" si="12"/>
        <v>0</v>
      </c>
      <c r="K44" s="281">
        <f>SUM(K22,K29,K35,K42)</f>
        <v>0</v>
      </c>
      <c r="L44" s="282">
        <f>SUM(L22,L29,L35,L42)</f>
        <v>0</v>
      </c>
      <c r="M44" s="240"/>
    </row>
    <row r="45" spans="1:13" x14ac:dyDescent="0.25">
      <c r="A45" s="29"/>
      <c r="B45" s="23"/>
      <c r="C45" s="110"/>
      <c r="D45" s="110"/>
      <c r="E45" s="110"/>
      <c r="F45" s="110"/>
      <c r="G45" s="110"/>
      <c r="H45" s="110"/>
      <c r="I45" s="110"/>
      <c r="J45" s="110"/>
      <c r="K45" s="110"/>
      <c r="L45" s="111"/>
      <c r="M45" s="240"/>
    </row>
    <row r="46" spans="1:13" x14ac:dyDescent="0.25">
      <c r="A46" s="42">
        <v>7</v>
      </c>
      <c r="B46" s="52" t="s">
        <v>685</v>
      </c>
      <c r="C46" s="109"/>
      <c r="D46" s="109"/>
      <c r="E46" s="109"/>
      <c r="F46" s="109"/>
      <c r="G46" s="109"/>
      <c r="H46" s="109"/>
      <c r="I46" s="109"/>
      <c r="J46" s="109"/>
      <c r="K46" s="109"/>
      <c r="L46" s="492"/>
      <c r="M46" s="240"/>
    </row>
    <row r="47" spans="1:13" ht="112.5" customHeight="1" x14ac:dyDescent="0.25">
      <c r="A47" s="34"/>
      <c r="B47" s="1132"/>
      <c r="C47" s="1133"/>
      <c r="D47" s="1133"/>
      <c r="E47" s="1133"/>
      <c r="F47" s="1133"/>
      <c r="G47" s="1133"/>
      <c r="H47" s="1133"/>
      <c r="I47" s="1133"/>
      <c r="J47" s="1133"/>
      <c r="K47" s="1133"/>
      <c r="L47" s="1134"/>
      <c r="M47" s="250"/>
    </row>
    <row r="48" spans="1:13" ht="14.25" customHeight="1" x14ac:dyDescent="0.25">
      <c r="A48" s="115"/>
      <c r="B48" s="113"/>
      <c r="C48" s="114"/>
      <c r="D48" s="114"/>
      <c r="E48" s="114"/>
      <c r="F48" s="114"/>
      <c r="G48" s="114"/>
      <c r="H48" s="114"/>
      <c r="I48" s="114"/>
      <c r="J48" s="114"/>
      <c r="K48" s="114"/>
      <c r="L48" s="116"/>
      <c r="M48" s="59"/>
    </row>
    <row r="49" spans="1:13" ht="15" customHeight="1" x14ac:dyDescent="0.25">
      <c r="A49" s="119">
        <v>8</v>
      </c>
      <c r="B49" s="1126" t="s">
        <v>755</v>
      </c>
      <c r="C49" s="1127"/>
      <c r="D49" s="1127"/>
      <c r="E49" s="1127"/>
      <c r="F49" s="1127"/>
      <c r="G49" s="1127"/>
      <c r="H49" s="1127"/>
      <c r="I49" s="1127"/>
      <c r="J49" s="1128"/>
      <c r="K49" s="430"/>
      <c r="L49" s="431"/>
      <c r="M49" s="59"/>
    </row>
    <row r="50" spans="1:13" x14ac:dyDescent="0.25">
      <c r="A50" s="42"/>
      <c r="B50" s="1129" t="s">
        <v>462</v>
      </c>
      <c r="C50" s="1130"/>
      <c r="D50" s="1130"/>
      <c r="E50" s="1130"/>
      <c r="F50" s="1130"/>
      <c r="G50" s="1130"/>
      <c r="H50" s="1130"/>
      <c r="I50" s="1130"/>
      <c r="J50" s="1131"/>
      <c r="K50" s="430"/>
      <c r="L50" s="431"/>
      <c r="M50" s="59"/>
    </row>
    <row r="51" spans="1:13" x14ac:dyDescent="0.25">
      <c r="A51" s="587"/>
      <c r="B51" s="1026" t="s">
        <v>766</v>
      </c>
      <c r="C51" s="1027"/>
      <c r="D51" s="1023"/>
      <c r="E51" s="1024"/>
      <c r="F51" s="1025"/>
      <c r="G51" s="589"/>
      <c r="H51" s="589"/>
      <c r="I51" s="589"/>
      <c r="J51" s="590"/>
      <c r="K51" s="432"/>
      <c r="L51" s="433"/>
      <c r="M51" s="59"/>
    </row>
    <row r="52" spans="1:13" x14ac:dyDescent="0.25">
      <c r="A52" s="15" t="s">
        <v>86</v>
      </c>
      <c r="B52" s="142" t="s">
        <v>464</v>
      </c>
      <c r="C52" s="172">
        <v>0</v>
      </c>
      <c r="D52" s="173">
        <v>0</v>
      </c>
      <c r="E52" s="173">
        <v>0</v>
      </c>
      <c r="F52" s="173">
        <v>0</v>
      </c>
      <c r="G52" s="173">
        <v>0</v>
      </c>
      <c r="H52" s="173">
        <v>0</v>
      </c>
      <c r="I52" s="173">
        <v>0</v>
      </c>
      <c r="J52" s="173">
        <v>0</v>
      </c>
      <c r="K52" s="432"/>
      <c r="L52" s="433"/>
      <c r="M52" s="59"/>
    </row>
    <row r="53" spans="1:13" x14ac:dyDescent="0.25">
      <c r="A53" s="19" t="s">
        <v>87</v>
      </c>
      <c r="B53" s="143" t="s">
        <v>707</v>
      </c>
      <c r="C53" s="174">
        <v>0</v>
      </c>
      <c r="D53" s="175">
        <v>0</v>
      </c>
      <c r="E53" s="175">
        <v>0</v>
      </c>
      <c r="F53" s="175">
        <v>0</v>
      </c>
      <c r="G53" s="175">
        <v>0</v>
      </c>
      <c r="H53" s="175">
        <v>0</v>
      </c>
      <c r="I53" s="175">
        <v>0</v>
      </c>
      <c r="J53" s="175">
        <v>0</v>
      </c>
      <c r="K53" s="434"/>
      <c r="L53" s="435"/>
    </row>
    <row r="54" spans="1:13" x14ac:dyDescent="0.25">
      <c r="A54" s="1028" t="s">
        <v>768</v>
      </c>
      <c r="B54" s="118"/>
      <c r="C54" s="107"/>
      <c r="D54" s="107"/>
      <c r="E54" s="107"/>
      <c r="F54" s="107"/>
      <c r="G54" s="107"/>
      <c r="H54" s="107"/>
      <c r="I54" s="106"/>
      <c r="J54" s="106"/>
      <c r="K54" s="106"/>
      <c r="L54" s="106"/>
    </row>
    <row r="55" spans="1:13" x14ac:dyDescent="0.25">
      <c r="A55" s="1028" t="s">
        <v>767</v>
      </c>
      <c r="B55" s="118"/>
      <c r="C55" s="107"/>
      <c r="D55" s="107"/>
      <c r="E55" s="107"/>
      <c r="F55" s="107"/>
      <c r="G55" s="107"/>
      <c r="H55" s="107"/>
      <c r="I55" s="106"/>
      <c r="J55" s="106"/>
      <c r="K55" s="106"/>
      <c r="L55" s="106"/>
    </row>
    <row r="56" spans="1:13" x14ac:dyDescent="0.25">
      <c r="A56" s="117"/>
      <c r="B56" s="118"/>
      <c r="C56" s="107"/>
      <c r="D56" s="107"/>
      <c r="E56" s="107"/>
      <c r="F56" s="107"/>
      <c r="G56" s="107"/>
      <c r="H56" s="107"/>
      <c r="I56" s="106"/>
      <c r="J56" s="106"/>
      <c r="K56" s="106"/>
      <c r="L56" s="106"/>
    </row>
  </sheetData>
  <mergeCells count="24">
    <mergeCell ref="B49:J49"/>
    <mergeCell ref="B50:J50"/>
    <mergeCell ref="B47:L47"/>
    <mergeCell ref="I11:J11"/>
    <mergeCell ref="K11:L11"/>
    <mergeCell ref="C11:D11"/>
    <mergeCell ref="E11:F11"/>
    <mergeCell ref="G11:H11"/>
    <mergeCell ref="I10:J10"/>
    <mergeCell ref="K10:L10"/>
    <mergeCell ref="C10:D10"/>
    <mergeCell ref="E10:F10"/>
    <mergeCell ref="G10:H10"/>
    <mergeCell ref="I5:J6"/>
    <mergeCell ref="K5:L6"/>
    <mergeCell ref="C5:D5"/>
    <mergeCell ref="C6:D6"/>
    <mergeCell ref="E5:F6"/>
    <mergeCell ref="G5:H6"/>
    <mergeCell ref="G9:H9"/>
    <mergeCell ref="I9:J9"/>
    <mergeCell ref="K9:L9"/>
    <mergeCell ref="C9:D9"/>
    <mergeCell ref="E9:F9"/>
  </mergeCells>
  <conditionalFormatting sqref="C14:L44 C52:J53">
    <cfRule type="cellIs" dxfId="6" priority="3" operator="equal">
      <formula>0</formula>
    </cfRule>
  </conditionalFormatting>
  <conditionalFormatting sqref="C13:L13">
    <cfRule type="cellIs" dxfId="5" priority="2" operator="equal">
      <formula>0</formula>
    </cfRule>
  </conditionalFormatting>
  <conditionalFormatting sqref="C51">
    <cfRule type="cellIs" dxfId="4" priority="1" operator="equal">
      <formula>""</formula>
    </cfRule>
  </conditionalFormatting>
  <dataValidations count="6">
    <dataValidation type="whole" operator="greaterThan" allowBlank="1" showInputMessage="1" showErrorMessage="1" errorTitle="Whole numbers only allowed" error="All monies should be independently rounded to the nearest £1,000." sqref="C35:J36 C42:J43 C29:J30 C22:J23">
      <formula1>-99999999</formula1>
    </dataValidation>
    <dataValidation type="date" operator="greaterThan" allowBlank="1" showInputMessage="1" showErrorMessage="1" errorTitle="Valid date" error="Please enter a valid date." sqref="C10:J11">
      <formula1>6576</formula1>
    </dataValidation>
    <dataValidation type="textLength" operator="lessThanOrEqual" allowBlank="1" showInputMessage="1" showErrorMessage="1" errorTitle="Character limit" error="Maxmium of 1,000 characters allowed" promptTitle="Character limit" prompt="Maxmium of 1,000 characters allowed" sqref="B47:L47">
      <formula1>1000</formula1>
    </dataValidation>
    <dataValidation type="textLength" operator="lessThanOrEqual" allowBlank="1" showInputMessage="1" showErrorMessage="1" errorTitle="Character limit" error="Maximum of 250 characters allowed" promptTitle="Character limit" prompt="Maximum of 250 characters allowed" sqref="C9:J9">
      <formula1>250</formula1>
    </dataValidation>
    <dataValidation type="textLength" operator="lessThanOrEqual" allowBlank="1" showInputMessage="1" showErrorMessage="1" errorTitle="Character limit" error="Maximum of 500 characters allowed" promptTitle="Character limit" prompt="Maximum of 500 characters allowed" sqref="M28 M34 M41">
      <formula1>500</formula1>
    </dataValidation>
    <dataValidation type="list" operator="greaterThan" allowBlank="1" showInputMessage="1" showErrorMessage="1" sqref="C51">
      <formula1>#REF!</formula1>
    </dataValidation>
  </dataValidations>
  <pageMargins left="0.70866141732283472" right="0.70866141732283472" top="0.74803149606299213" bottom="0.74803149606299213" header="0.31496062992125984" footer="0.31496062992125984"/>
  <pageSetup paperSize="9" scale="58"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showGridLines="0" zoomScaleNormal="100" workbookViewId="0">
      <pane xSplit="2" ySplit="8" topLeftCell="C9" activePane="bottomRight" state="frozen"/>
      <selection pane="topRight" activeCell="C1" sqref="C1"/>
      <selection pane="bottomLeft" activeCell="A10" sqref="A10"/>
      <selection pane="bottomRight"/>
    </sheetView>
  </sheetViews>
  <sheetFormatPr defaultColWidth="9.140625" defaultRowHeight="12.75" x14ac:dyDescent="0.2"/>
  <cols>
    <col min="1" max="1" width="5.7109375" style="3" customWidth="1"/>
    <col min="2" max="2" width="26.42578125" style="1" bestFit="1" customWidth="1"/>
    <col min="3" max="13" width="15.7109375" style="1" customWidth="1"/>
    <col min="14" max="16384" width="9.140625" style="1"/>
  </cols>
  <sheetData>
    <row r="1" spans="1:14" ht="15.75" x14ac:dyDescent="0.25">
      <c r="A1" s="1156" t="s">
        <v>776</v>
      </c>
    </row>
    <row r="3" spans="1:14" ht="13.5" x14ac:dyDescent="0.2">
      <c r="A3" s="1157" t="s">
        <v>778</v>
      </c>
    </row>
    <row r="4" spans="1:14" ht="15" customHeight="1" x14ac:dyDescent="0.2"/>
    <row r="5" spans="1:14" ht="15.75" x14ac:dyDescent="0.25">
      <c r="A5" s="85" t="s">
        <v>564</v>
      </c>
      <c r="B5" s="86"/>
      <c r="C5" s="97"/>
      <c r="D5" s="1139" t="s">
        <v>773</v>
      </c>
      <c r="E5" s="1139"/>
      <c r="F5" s="1139"/>
      <c r="G5" s="1139"/>
      <c r="H5" s="1139"/>
      <c r="I5" s="1139"/>
      <c r="J5" s="1139"/>
      <c r="K5" s="1139"/>
      <c r="L5" s="1139"/>
      <c r="M5" s="1140"/>
    </row>
    <row r="6" spans="1:14" ht="15.75" x14ac:dyDescent="0.25">
      <c r="A6" s="87"/>
      <c r="B6" s="88"/>
      <c r="C6" s="98"/>
      <c r="D6" s="98"/>
      <c r="E6" s="98"/>
      <c r="F6" s="98"/>
      <c r="G6" s="98"/>
      <c r="H6" s="100" t="s">
        <v>466</v>
      </c>
      <c r="I6" s="98"/>
      <c r="J6" s="98"/>
      <c r="K6" s="98"/>
      <c r="L6" s="98"/>
      <c r="M6" s="99"/>
    </row>
    <row r="7" spans="1:14" ht="15.75" x14ac:dyDescent="0.25">
      <c r="A7" s="89"/>
      <c r="B7" s="88"/>
      <c r="C7" s="90">
        <v>1</v>
      </c>
      <c r="D7" s="90">
        <v>2</v>
      </c>
      <c r="E7" s="90">
        <v>3</v>
      </c>
      <c r="F7" s="90">
        <v>4</v>
      </c>
      <c r="G7" s="91">
        <v>5</v>
      </c>
      <c r="H7" s="91">
        <v>6</v>
      </c>
      <c r="I7" s="91">
        <v>7</v>
      </c>
      <c r="J7" s="91">
        <v>8</v>
      </c>
      <c r="K7" s="90">
        <v>9</v>
      </c>
      <c r="L7" s="90">
        <v>10</v>
      </c>
      <c r="M7" s="92">
        <v>11</v>
      </c>
    </row>
    <row r="8" spans="1:14" ht="41.25" x14ac:dyDescent="0.25">
      <c r="A8" s="93"/>
      <c r="B8" s="94"/>
      <c r="C8" s="440" t="s">
        <v>5</v>
      </c>
      <c r="D8" s="440" t="s">
        <v>467</v>
      </c>
      <c r="E8" s="440" t="s">
        <v>468</v>
      </c>
      <c r="F8" s="440" t="s">
        <v>565</v>
      </c>
      <c r="G8" s="440" t="s">
        <v>566</v>
      </c>
      <c r="H8" s="440" t="s">
        <v>567</v>
      </c>
      <c r="I8" s="440" t="s">
        <v>568</v>
      </c>
      <c r="J8" s="440" t="s">
        <v>469</v>
      </c>
      <c r="K8" s="95" t="s">
        <v>617</v>
      </c>
      <c r="L8" s="95" t="s">
        <v>470</v>
      </c>
      <c r="M8" s="96" t="s">
        <v>666</v>
      </c>
    </row>
    <row r="9" spans="1:14" ht="15" customHeight="1" x14ac:dyDescent="0.2">
      <c r="A9" s="101">
        <v>1</v>
      </c>
      <c r="B9" s="102" t="s">
        <v>228</v>
      </c>
      <c r="C9" s="604" t="s">
        <v>732</v>
      </c>
      <c r="D9" s="604" t="s">
        <v>732</v>
      </c>
      <c r="E9" s="604" t="s">
        <v>732</v>
      </c>
      <c r="F9" s="604" t="s">
        <v>732</v>
      </c>
      <c r="G9" s="604" t="s">
        <v>732</v>
      </c>
      <c r="H9" s="604" t="s">
        <v>732</v>
      </c>
      <c r="I9" s="604" t="s">
        <v>732</v>
      </c>
      <c r="J9" s="604" t="s">
        <v>732</v>
      </c>
      <c r="K9" s="604" t="s">
        <v>732</v>
      </c>
      <c r="L9" s="604" t="s">
        <v>732</v>
      </c>
      <c r="M9" s="607" t="s">
        <v>732</v>
      </c>
    </row>
    <row r="10" spans="1:14" ht="15" customHeight="1" x14ac:dyDescent="0.2">
      <c r="A10" s="15" t="s">
        <v>3</v>
      </c>
      <c r="B10" s="142" t="s">
        <v>471</v>
      </c>
      <c r="C10" s="358">
        <v>0</v>
      </c>
      <c r="D10" s="349">
        <v>0</v>
      </c>
      <c r="E10" s="349">
        <v>0</v>
      </c>
      <c r="F10" s="349">
        <v>0</v>
      </c>
      <c r="G10" s="349">
        <v>0</v>
      </c>
      <c r="H10" s="349">
        <v>0</v>
      </c>
      <c r="I10" s="349">
        <v>0</v>
      </c>
      <c r="J10" s="349">
        <v>0</v>
      </c>
      <c r="K10" s="358">
        <v>0</v>
      </c>
      <c r="L10" s="358">
        <v>0</v>
      </c>
      <c r="M10" s="591">
        <f>SUM(C10:L10)</f>
        <v>0</v>
      </c>
      <c r="N10" s="6"/>
    </row>
    <row r="11" spans="1:14" ht="15" customHeight="1" x14ac:dyDescent="0.2">
      <c r="A11" s="19" t="s">
        <v>4</v>
      </c>
      <c r="B11" s="143" t="s">
        <v>472</v>
      </c>
      <c r="C11" s="362">
        <v>0</v>
      </c>
      <c r="D11" s="355">
        <v>0</v>
      </c>
      <c r="E11" s="355">
        <v>0</v>
      </c>
      <c r="F11" s="355">
        <v>0</v>
      </c>
      <c r="G11" s="355">
        <v>0</v>
      </c>
      <c r="H11" s="355">
        <v>0</v>
      </c>
      <c r="I11" s="355">
        <v>0</v>
      </c>
      <c r="J11" s="355">
        <v>0</v>
      </c>
      <c r="K11" s="362">
        <v>0</v>
      </c>
      <c r="L11" s="362">
        <v>0</v>
      </c>
      <c r="M11" s="592">
        <f t="shared" ref="M11" si="0">SUM(C11:L11)</f>
        <v>0</v>
      </c>
    </row>
    <row r="12" spans="1:14" ht="15" customHeight="1" x14ac:dyDescent="0.2">
      <c r="A12" s="29"/>
      <c r="B12" s="103"/>
      <c r="C12" s="309"/>
      <c r="D12" s="417"/>
      <c r="E12" s="417"/>
      <c r="F12" s="417"/>
      <c r="G12" s="417"/>
      <c r="H12" s="417"/>
      <c r="I12" s="417"/>
      <c r="J12" s="417"/>
      <c r="K12" s="309"/>
      <c r="L12" s="309"/>
      <c r="M12" s="418"/>
    </row>
    <row r="13" spans="1:14" ht="15" customHeight="1" x14ac:dyDescent="0.2">
      <c r="A13" s="42">
        <v>2</v>
      </c>
      <c r="B13" s="56" t="s">
        <v>229</v>
      </c>
      <c r="C13" s="277" t="s">
        <v>732</v>
      </c>
      <c r="D13" s="277" t="s">
        <v>732</v>
      </c>
      <c r="E13" s="277" t="s">
        <v>732</v>
      </c>
      <c r="F13" s="277" t="s">
        <v>732</v>
      </c>
      <c r="G13" s="277" t="s">
        <v>732</v>
      </c>
      <c r="H13" s="277" t="s">
        <v>732</v>
      </c>
      <c r="I13" s="277" t="s">
        <v>732</v>
      </c>
      <c r="J13" s="277" t="s">
        <v>732</v>
      </c>
      <c r="K13" s="277" t="s">
        <v>732</v>
      </c>
      <c r="L13" s="277" t="s">
        <v>732</v>
      </c>
      <c r="M13" s="278" t="s">
        <v>732</v>
      </c>
    </row>
    <row r="14" spans="1:14" ht="15" customHeight="1" x14ac:dyDescent="0.2">
      <c r="A14" s="15" t="s">
        <v>17</v>
      </c>
      <c r="B14" s="142" t="s">
        <v>471</v>
      </c>
      <c r="C14" s="358">
        <v>0</v>
      </c>
      <c r="D14" s="349">
        <v>0</v>
      </c>
      <c r="E14" s="349">
        <v>0</v>
      </c>
      <c r="F14" s="349">
        <v>0</v>
      </c>
      <c r="G14" s="349">
        <v>0</v>
      </c>
      <c r="H14" s="349">
        <v>0</v>
      </c>
      <c r="I14" s="349">
        <v>0</v>
      </c>
      <c r="J14" s="349">
        <v>0</v>
      </c>
      <c r="K14" s="358">
        <v>0</v>
      </c>
      <c r="L14" s="358">
        <v>0</v>
      </c>
      <c r="M14" s="591">
        <f t="shared" ref="M14:M15" si="1">SUM(C14:L14)</f>
        <v>0</v>
      </c>
    </row>
    <row r="15" spans="1:14" ht="15" customHeight="1" x14ac:dyDescent="0.2">
      <c r="A15" s="19" t="s">
        <v>19</v>
      </c>
      <c r="B15" s="143" t="s">
        <v>472</v>
      </c>
      <c r="C15" s="362">
        <v>0</v>
      </c>
      <c r="D15" s="355">
        <v>0</v>
      </c>
      <c r="E15" s="355">
        <v>0</v>
      </c>
      <c r="F15" s="355">
        <v>0</v>
      </c>
      <c r="G15" s="355">
        <v>0</v>
      </c>
      <c r="H15" s="355">
        <v>0</v>
      </c>
      <c r="I15" s="355">
        <v>0</v>
      </c>
      <c r="J15" s="355">
        <v>0</v>
      </c>
      <c r="K15" s="362">
        <v>0</v>
      </c>
      <c r="L15" s="362">
        <v>0</v>
      </c>
      <c r="M15" s="592">
        <f t="shared" si="1"/>
        <v>0</v>
      </c>
    </row>
    <row r="16" spans="1:14" ht="15" customHeight="1" x14ac:dyDescent="0.2">
      <c r="A16" s="29"/>
      <c r="B16" s="103"/>
      <c r="C16" s="309"/>
      <c r="D16" s="417"/>
      <c r="E16" s="417"/>
      <c r="F16" s="417"/>
      <c r="G16" s="417"/>
      <c r="H16" s="417"/>
      <c r="I16" s="417"/>
      <c r="J16" s="417"/>
      <c r="K16" s="309"/>
      <c r="L16" s="309"/>
      <c r="M16" s="418"/>
    </row>
    <row r="17" spans="1:13" ht="15" customHeight="1" x14ac:dyDescent="0.2">
      <c r="A17" s="42">
        <v>3</v>
      </c>
      <c r="B17" s="56" t="s">
        <v>473</v>
      </c>
      <c r="C17" s="277" t="s">
        <v>732</v>
      </c>
      <c r="D17" s="277" t="s">
        <v>732</v>
      </c>
      <c r="E17" s="277" t="s">
        <v>732</v>
      </c>
      <c r="F17" s="277" t="s">
        <v>732</v>
      </c>
      <c r="G17" s="277" t="s">
        <v>732</v>
      </c>
      <c r="H17" s="277" t="s">
        <v>732</v>
      </c>
      <c r="I17" s="277" t="s">
        <v>732</v>
      </c>
      <c r="J17" s="277" t="s">
        <v>732</v>
      </c>
      <c r="K17" s="277" t="s">
        <v>732</v>
      </c>
      <c r="L17" s="277" t="s">
        <v>732</v>
      </c>
      <c r="M17" s="278" t="s">
        <v>732</v>
      </c>
    </row>
    <row r="18" spans="1:13" ht="15" customHeight="1" x14ac:dyDescent="0.2">
      <c r="A18" s="15" t="s">
        <v>64</v>
      </c>
      <c r="B18" s="142" t="s">
        <v>471</v>
      </c>
      <c r="C18" s="358">
        <v>0</v>
      </c>
      <c r="D18" s="349">
        <v>0</v>
      </c>
      <c r="E18" s="349">
        <v>0</v>
      </c>
      <c r="F18" s="349">
        <v>0</v>
      </c>
      <c r="G18" s="349">
        <v>0</v>
      </c>
      <c r="H18" s="349">
        <v>0</v>
      </c>
      <c r="I18" s="349">
        <v>0</v>
      </c>
      <c r="J18" s="349">
        <v>0</v>
      </c>
      <c r="K18" s="358">
        <v>0</v>
      </c>
      <c r="L18" s="358">
        <v>0</v>
      </c>
      <c r="M18" s="591">
        <f t="shared" ref="M18:M19" si="2">SUM(C18:L18)</f>
        <v>0</v>
      </c>
    </row>
    <row r="19" spans="1:13" ht="15" customHeight="1" x14ac:dyDescent="0.2">
      <c r="A19" s="19" t="s">
        <v>65</v>
      </c>
      <c r="B19" s="143" t="s">
        <v>472</v>
      </c>
      <c r="C19" s="362">
        <v>0</v>
      </c>
      <c r="D19" s="355">
        <v>0</v>
      </c>
      <c r="E19" s="355">
        <v>0</v>
      </c>
      <c r="F19" s="355">
        <v>0</v>
      </c>
      <c r="G19" s="355">
        <v>0</v>
      </c>
      <c r="H19" s="355">
        <v>0</v>
      </c>
      <c r="I19" s="355">
        <v>0</v>
      </c>
      <c r="J19" s="355">
        <v>0</v>
      </c>
      <c r="K19" s="362">
        <v>0</v>
      </c>
      <c r="L19" s="362">
        <v>0</v>
      </c>
      <c r="M19" s="592">
        <f t="shared" si="2"/>
        <v>0</v>
      </c>
    </row>
    <row r="20" spans="1:13" ht="15" customHeight="1" x14ac:dyDescent="0.2">
      <c r="A20" s="29"/>
      <c r="B20" s="103"/>
      <c r="C20" s="309"/>
      <c r="D20" s="417"/>
      <c r="E20" s="417"/>
      <c r="F20" s="417"/>
      <c r="G20" s="417"/>
      <c r="H20" s="417"/>
      <c r="I20" s="417"/>
      <c r="J20" s="417"/>
      <c r="K20" s="309"/>
      <c r="L20" s="309"/>
      <c r="M20" s="418"/>
    </row>
    <row r="21" spans="1:13" ht="15" customHeight="1" x14ac:dyDescent="0.2">
      <c r="A21" s="30">
        <v>4</v>
      </c>
      <c r="B21" s="55" t="s">
        <v>474</v>
      </c>
      <c r="C21" s="346">
        <f>SUM(C10:C11,C14:C15,C18:C19)</f>
        <v>0</v>
      </c>
      <c r="D21" s="346">
        <f t="shared" ref="D21:M21" si="3">SUM(D10:D11,D14:D15,D18:D19)</f>
        <v>0</v>
      </c>
      <c r="E21" s="346">
        <f t="shared" si="3"/>
        <v>0</v>
      </c>
      <c r="F21" s="346">
        <f t="shared" si="3"/>
        <v>0</v>
      </c>
      <c r="G21" s="346">
        <f t="shared" si="3"/>
        <v>0</v>
      </c>
      <c r="H21" s="346">
        <f t="shared" si="3"/>
        <v>0</v>
      </c>
      <c r="I21" s="346">
        <f t="shared" si="3"/>
        <v>0</v>
      </c>
      <c r="J21" s="346">
        <f t="shared" si="3"/>
        <v>0</v>
      </c>
      <c r="K21" s="346">
        <f t="shared" si="3"/>
        <v>0</v>
      </c>
      <c r="L21" s="346">
        <f t="shared" si="3"/>
        <v>0</v>
      </c>
      <c r="M21" s="346">
        <f t="shared" si="3"/>
        <v>0</v>
      </c>
    </row>
    <row r="23" spans="1:13" x14ac:dyDescent="0.2">
      <c r="D23" s="6"/>
      <c r="E23" s="6"/>
    </row>
  </sheetData>
  <mergeCells count="1">
    <mergeCell ref="D5:M5"/>
  </mergeCells>
  <conditionalFormatting sqref="C10:M21">
    <cfRule type="cellIs" dxfId="3" priority="1" operator="equal">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zoomScaleNormal="100" workbookViewId="0">
      <pane xSplit="3" ySplit="8" topLeftCell="D9" activePane="bottomRight" state="frozen"/>
      <selection pane="topRight" activeCell="D1" sqref="D1"/>
      <selection pane="bottomLeft" activeCell="A10" sqref="A10"/>
      <selection pane="bottomRight"/>
    </sheetView>
  </sheetViews>
  <sheetFormatPr defaultRowHeight="15" x14ac:dyDescent="0.25"/>
  <cols>
    <col min="1" max="1" width="5.42578125" style="11" customWidth="1"/>
    <col min="2" max="2" width="25.85546875" style="11" bestFit="1" customWidth="1"/>
    <col min="3" max="3" width="25.85546875" style="11" customWidth="1"/>
    <col min="4" max="4" width="31.28515625" style="11" bestFit="1" customWidth="1"/>
    <col min="5" max="5" width="11.7109375" style="11" customWidth="1"/>
    <col min="6" max="6" width="9.140625" style="11"/>
    <col min="7" max="7" width="13.85546875" style="11" customWidth="1"/>
    <col min="8" max="8" width="14.5703125" style="11" customWidth="1"/>
    <col min="9" max="9" width="13.5703125" style="11" customWidth="1"/>
    <col min="10" max="10" width="13.140625" style="11" customWidth="1"/>
    <col min="11" max="11" width="11.7109375" style="11" customWidth="1"/>
    <col min="12" max="12" width="9.140625" style="11"/>
    <col min="13" max="13" width="12.85546875" style="11" customWidth="1"/>
    <col min="14" max="14" width="18.140625" style="11" customWidth="1"/>
    <col min="15" max="15" width="14" style="11" bestFit="1" customWidth="1"/>
    <col min="16" max="16" width="13.42578125" style="11" customWidth="1"/>
    <col min="17" max="17" width="47.140625" style="657" customWidth="1"/>
    <col min="18" max="18" width="9" style="11" customWidth="1"/>
    <col min="19" max="19" width="10" customWidth="1"/>
    <col min="20" max="16384" width="9.140625" style="11"/>
  </cols>
  <sheetData>
    <row r="1" spans="1:19" ht="15.75" x14ac:dyDescent="0.25">
      <c r="A1" s="1156" t="s">
        <v>776</v>
      </c>
    </row>
    <row r="2" spans="1:19" x14ac:dyDescent="0.25">
      <c r="A2" s="3"/>
    </row>
    <row r="3" spans="1:19" x14ac:dyDescent="0.25">
      <c r="A3" s="1157" t="s">
        <v>778</v>
      </c>
    </row>
    <row r="5" spans="1:19" ht="15.75" x14ac:dyDescent="0.25">
      <c r="A5" s="122" t="s">
        <v>729</v>
      </c>
      <c r="B5" s="150"/>
      <c r="C5" s="150"/>
      <c r="D5" s="150"/>
      <c r="E5" s="150"/>
      <c r="F5" s="150"/>
      <c r="G5" s="150"/>
      <c r="H5" s="150"/>
      <c r="I5" s="150"/>
      <c r="J5" s="614"/>
      <c r="K5" s="150"/>
      <c r="L5" s="150"/>
      <c r="M5" s="150"/>
      <c r="N5" s="150"/>
      <c r="O5" s="150"/>
      <c r="P5" s="150"/>
      <c r="Q5" s="658"/>
      <c r="R5" s="622"/>
      <c r="S5" s="627"/>
    </row>
    <row r="6" spans="1:19" ht="15.75" x14ac:dyDescent="0.25">
      <c r="A6" s="220"/>
      <c r="B6" s="1141" t="s">
        <v>773</v>
      </c>
      <c r="C6" s="1141"/>
      <c r="D6" s="1141"/>
      <c r="E6" s="1141"/>
      <c r="F6" s="1141"/>
      <c r="G6" s="1141"/>
      <c r="H6" s="1141"/>
      <c r="I6" s="1141"/>
      <c r="J6" s="1141"/>
      <c r="K6" s="1141"/>
      <c r="L6" s="1141"/>
      <c r="M6" s="1141"/>
      <c r="N6" s="1141"/>
      <c r="O6" s="1141"/>
      <c r="P6" s="1141"/>
      <c r="Q6" s="1142"/>
      <c r="R6" s="622"/>
      <c r="S6" s="628"/>
    </row>
    <row r="7" spans="1:19" ht="31.5" customHeight="1" x14ac:dyDescent="0.25">
      <c r="A7" s="1152"/>
      <c r="B7" s="1143" t="s">
        <v>475</v>
      </c>
      <c r="C7" s="1144" t="s">
        <v>757</v>
      </c>
      <c r="D7" s="1143" t="s">
        <v>476</v>
      </c>
      <c r="E7" s="1145" t="s">
        <v>477</v>
      </c>
      <c r="F7" s="1145"/>
      <c r="G7" s="1090" t="s">
        <v>478</v>
      </c>
      <c r="H7" s="1090" t="s">
        <v>774</v>
      </c>
      <c r="I7" s="1090" t="s">
        <v>479</v>
      </c>
      <c r="J7" s="1090" t="s">
        <v>480</v>
      </c>
      <c r="K7" s="1145" t="s">
        <v>481</v>
      </c>
      <c r="L7" s="1145"/>
      <c r="M7" s="1089" t="s">
        <v>715</v>
      </c>
      <c r="N7" s="1090" t="s">
        <v>714</v>
      </c>
      <c r="O7" s="1090" t="s">
        <v>482</v>
      </c>
      <c r="P7" s="1090" t="s">
        <v>775</v>
      </c>
      <c r="Q7" s="1149" t="s">
        <v>716</v>
      </c>
      <c r="R7" s="623"/>
      <c r="S7" s="1147" t="s">
        <v>738</v>
      </c>
    </row>
    <row r="8" spans="1:19" ht="68.25" customHeight="1" x14ac:dyDescent="0.25">
      <c r="A8" s="1153"/>
      <c r="B8" s="1144"/>
      <c r="C8" s="1146"/>
      <c r="D8" s="1144"/>
      <c r="E8" s="551" t="s">
        <v>604</v>
      </c>
      <c r="F8" s="551" t="s">
        <v>605</v>
      </c>
      <c r="G8" s="1089"/>
      <c r="H8" s="1089"/>
      <c r="I8" s="1089"/>
      <c r="J8" s="1089"/>
      <c r="K8" s="551" t="s">
        <v>604</v>
      </c>
      <c r="L8" s="551" t="s">
        <v>605</v>
      </c>
      <c r="M8" s="1151"/>
      <c r="N8" s="1089"/>
      <c r="O8" s="1089"/>
      <c r="P8" s="1089"/>
      <c r="Q8" s="1150"/>
      <c r="R8" s="623"/>
      <c r="S8" s="1148"/>
    </row>
    <row r="9" spans="1:19" x14ac:dyDescent="0.25">
      <c r="A9" s="493" t="s">
        <v>46</v>
      </c>
      <c r="B9" s="494"/>
      <c r="C9" s="494"/>
      <c r="D9" s="494"/>
      <c r="E9" s="495"/>
      <c r="F9" s="496"/>
      <c r="G9" s="497">
        <f>SUM(G10:G59)</f>
        <v>0</v>
      </c>
      <c r="H9" s="497">
        <f t="shared" ref="H9:I9" si="0">SUM(H10:H59)</f>
        <v>0</v>
      </c>
      <c r="I9" s="497">
        <f t="shared" si="0"/>
        <v>0</v>
      </c>
      <c r="J9" s="494"/>
      <c r="K9" s="495"/>
      <c r="L9" s="496"/>
      <c r="M9" s="557"/>
      <c r="N9" s="498"/>
      <c r="O9" s="494"/>
      <c r="P9" s="499"/>
      <c r="Q9" s="659"/>
      <c r="R9" s="624"/>
      <c r="S9" s="629"/>
    </row>
    <row r="10" spans="1:19" x14ac:dyDescent="0.25">
      <c r="A10" s="500">
        <v>1</v>
      </c>
      <c r="B10" s="419"/>
      <c r="C10" s="419"/>
      <c r="D10" s="419"/>
      <c r="E10" s="420"/>
      <c r="F10" s="425"/>
      <c r="G10" s="428">
        <v>0</v>
      </c>
      <c r="H10" s="428">
        <v>0</v>
      </c>
      <c r="I10" s="428">
        <v>0</v>
      </c>
      <c r="J10" s="523"/>
      <c r="K10" s="420"/>
      <c r="L10" s="425"/>
      <c r="M10" s="558"/>
      <c r="N10" s="428">
        <v>0</v>
      </c>
      <c r="O10" s="420"/>
      <c r="P10" s="519"/>
      <c r="Q10" s="660"/>
      <c r="R10" s="625"/>
      <c r="S10" s="630" t="s">
        <v>686</v>
      </c>
    </row>
    <row r="11" spans="1:19" x14ac:dyDescent="0.25">
      <c r="A11" s="501">
        <v>2</v>
      </c>
      <c r="B11" s="421"/>
      <c r="C11" s="421"/>
      <c r="D11" s="421"/>
      <c r="E11" s="422"/>
      <c r="F11" s="426"/>
      <c r="G11" s="429">
        <v>0</v>
      </c>
      <c r="H11" s="429">
        <v>0</v>
      </c>
      <c r="I11" s="429">
        <v>0</v>
      </c>
      <c r="J11" s="524"/>
      <c r="K11" s="422"/>
      <c r="L11" s="426"/>
      <c r="M11" s="559"/>
      <c r="N11" s="429">
        <v>0</v>
      </c>
      <c r="O11" s="422"/>
      <c r="P11" s="520"/>
      <c r="Q11" s="661"/>
      <c r="R11" s="625"/>
      <c r="S11" s="631" t="s">
        <v>686</v>
      </c>
    </row>
    <row r="12" spans="1:19" x14ac:dyDescent="0.25">
      <c r="A12" s="501">
        <v>3</v>
      </c>
      <c r="B12" s="421"/>
      <c r="C12" s="421"/>
      <c r="D12" s="421"/>
      <c r="E12" s="422"/>
      <c r="F12" s="426"/>
      <c r="G12" s="429">
        <v>0</v>
      </c>
      <c r="H12" s="429">
        <v>0</v>
      </c>
      <c r="I12" s="429">
        <v>0</v>
      </c>
      <c r="J12" s="524"/>
      <c r="K12" s="422"/>
      <c r="L12" s="426"/>
      <c r="M12" s="559"/>
      <c r="N12" s="429">
        <v>0</v>
      </c>
      <c r="O12" s="422"/>
      <c r="P12" s="520"/>
      <c r="Q12" s="661"/>
      <c r="R12" s="625"/>
      <c r="S12" s="631" t="s">
        <v>686</v>
      </c>
    </row>
    <row r="13" spans="1:19" x14ac:dyDescent="0.25">
      <c r="A13" s="501">
        <v>4</v>
      </c>
      <c r="B13" s="423"/>
      <c r="C13" s="423"/>
      <c r="D13" s="423"/>
      <c r="E13" s="424"/>
      <c r="F13" s="427"/>
      <c r="G13" s="429">
        <v>0</v>
      </c>
      <c r="H13" s="429">
        <v>0</v>
      </c>
      <c r="I13" s="429">
        <v>0</v>
      </c>
      <c r="J13" s="525"/>
      <c r="K13" s="424"/>
      <c r="L13" s="427"/>
      <c r="M13" s="560"/>
      <c r="N13" s="429">
        <v>0</v>
      </c>
      <c r="O13" s="422"/>
      <c r="P13" s="520"/>
      <c r="Q13" s="661"/>
      <c r="R13" s="625"/>
      <c r="S13" s="631" t="s">
        <v>686</v>
      </c>
    </row>
    <row r="14" spans="1:19" x14ac:dyDescent="0.25">
      <c r="A14" s="501">
        <v>5</v>
      </c>
      <c r="B14" s="423"/>
      <c r="C14" s="423"/>
      <c r="D14" s="423"/>
      <c r="E14" s="424"/>
      <c r="F14" s="427"/>
      <c r="G14" s="429">
        <v>0</v>
      </c>
      <c r="H14" s="429">
        <v>0</v>
      </c>
      <c r="I14" s="429">
        <v>0</v>
      </c>
      <c r="J14" s="525"/>
      <c r="K14" s="424"/>
      <c r="L14" s="427"/>
      <c r="M14" s="560"/>
      <c r="N14" s="429">
        <v>0</v>
      </c>
      <c r="O14" s="422"/>
      <c r="P14" s="520"/>
      <c r="Q14" s="661"/>
      <c r="R14" s="625"/>
      <c r="S14" s="631" t="s">
        <v>686</v>
      </c>
    </row>
    <row r="15" spans="1:19" x14ac:dyDescent="0.25">
      <c r="A15" s="501">
        <v>6</v>
      </c>
      <c r="B15" s="421"/>
      <c r="C15" s="421"/>
      <c r="D15" s="421"/>
      <c r="E15" s="422"/>
      <c r="F15" s="426"/>
      <c r="G15" s="429">
        <v>0</v>
      </c>
      <c r="H15" s="429">
        <v>0</v>
      </c>
      <c r="I15" s="429">
        <v>0</v>
      </c>
      <c r="J15" s="524"/>
      <c r="K15" s="422"/>
      <c r="L15" s="426"/>
      <c r="M15" s="559"/>
      <c r="N15" s="429">
        <v>0</v>
      </c>
      <c r="O15" s="422"/>
      <c r="P15" s="520"/>
      <c r="Q15" s="661"/>
      <c r="R15" s="625"/>
      <c r="S15" s="631" t="s">
        <v>686</v>
      </c>
    </row>
    <row r="16" spans="1:19" x14ac:dyDescent="0.25">
      <c r="A16" s="501">
        <v>7</v>
      </c>
      <c r="B16" s="421"/>
      <c r="C16" s="421"/>
      <c r="D16" s="421"/>
      <c r="E16" s="422"/>
      <c r="F16" s="426"/>
      <c r="G16" s="429">
        <v>0</v>
      </c>
      <c r="H16" s="429">
        <v>0</v>
      </c>
      <c r="I16" s="429">
        <v>0</v>
      </c>
      <c r="J16" s="524"/>
      <c r="K16" s="422"/>
      <c r="L16" s="426"/>
      <c r="M16" s="559"/>
      <c r="N16" s="429">
        <v>0</v>
      </c>
      <c r="O16" s="422"/>
      <c r="P16" s="520"/>
      <c r="Q16" s="661"/>
      <c r="R16" s="625"/>
      <c r="S16" s="631" t="s">
        <v>686</v>
      </c>
    </row>
    <row r="17" spans="1:19" x14ac:dyDescent="0.25">
      <c r="A17" s="501">
        <v>8</v>
      </c>
      <c r="B17" s="421"/>
      <c r="C17" s="421"/>
      <c r="D17" s="421"/>
      <c r="E17" s="422"/>
      <c r="F17" s="426"/>
      <c r="G17" s="429">
        <v>0</v>
      </c>
      <c r="H17" s="429">
        <v>0</v>
      </c>
      <c r="I17" s="429">
        <v>0</v>
      </c>
      <c r="J17" s="524"/>
      <c r="K17" s="422"/>
      <c r="L17" s="426"/>
      <c r="M17" s="559"/>
      <c r="N17" s="429">
        <v>0</v>
      </c>
      <c r="O17" s="422"/>
      <c r="P17" s="520"/>
      <c r="Q17" s="661"/>
      <c r="R17" s="625"/>
      <c r="S17" s="631" t="s">
        <v>686</v>
      </c>
    </row>
    <row r="18" spans="1:19" x14ac:dyDescent="0.25">
      <c r="A18" s="501">
        <v>9</v>
      </c>
      <c r="B18" s="421"/>
      <c r="C18" s="421"/>
      <c r="D18" s="421"/>
      <c r="E18" s="422"/>
      <c r="F18" s="426"/>
      <c r="G18" s="429">
        <v>0</v>
      </c>
      <c r="H18" s="429">
        <v>0</v>
      </c>
      <c r="I18" s="429">
        <v>0</v>
      </c>
      <c r="J18" s="524"/>
      <c r="K18" s="422"/>
      <c r="L18" s="426"/>
      <c r="M18" s="559"/>
      <c r="N18" s="429">
        <v>0</v>
      </c>
      <c r="O18" s="422"/>
      <c r="P18" s="520"/>
      <c r="Q18" s="661"/>
      <c r="R18" s="625"/>
      <c r="S18" s="631" t="s">
        <v>686</v>
      </c>
    </row>
    <row r="19" spans="1:19" x14ac:dyDescent="0.25">
      <c r="A19" s="501">
        <v>10</v>
      </c>
      <c r="B19" s="421"/>
      <c r="C19" s="421"/>
      <c r="D19" s="421"/>
      <c r="E19" s="422"/>
      <c r="F19" s="426"/>
      <c r="G19" s="429">
        <v>0</v>
      </c>
      <c r="H19" s="429">
        <v>0</v>
      </c>
      <c r="I19" s="429">
        <v>0</v>
      </c>
      <c r="J19" s="524"/>
      <c r="K19" s="422"/>
      <c r="L19" s="426"/>
      <c r="M19" s="559"/>
      <c r="N19" s="429">
        <v>0</v>
      </c>
      <c r="O19" s="422"/>
      <c r="P19" s="520"/>
      <c r="Q19" s="661"/>
      <c r="R19" s="625"/>
      <c r="S19" s="631" t="s">
        <v>686</v>
      </c>
    </row>
    <row r="20" spans="1:19" x14ac:dyDescent="0.25">
      <c r="A20" s="501">
        <v>11</v>
      </c>
      <c r="B20" s="421"/>
      <c r="C20" s="421"/>
      <c r="D20" s="421"/>
      <c r="E20" s="422"/>
      <c r="F20" s="426"/>
      <c r="G20" s="429">
        <v>0</v>
      </c>
      <c r="H20" s="429">
        <v>0</v>
      </c>
      <c r="I20" s="429">
        <v>0</v>
      </c>
      <c r="J20" s="524"/>
      <c r="K20" s="422"/>
      <c r="L20" s="426"/>
      <c r="M20" s="559"/>
      <c r="N20" s="429">
        <v>0</v>
      </c>
      <c r="O20" s="422"/>
      <c r="P20" s="520"/>
      <c r="Q20" s="661"/>
      <c r="R20" s="625"/>
      <c r="S20" s="631" t="s">
        <v>686</v>
      </c>
    </row>
    <row r="21" spans="1:19" x14ac:dyDescent="0.25">
      <c r="A21" s="501">
        <v>12</v>
      </c>
      <c r="B21" s="503"/>
      <c r="C21" s="503"/>
      <c r="D21" s="503"/>
      <c r="E21" s="504"/>
      <c r="F21" s="505"/>
      <c r="G21" s="506">
        <v>0</v>
      </c>
      <c r="H21" s="506">
        <v>0</v>
      </c>
      <c r="I21" s="506">
        <v>0</v>
      </c>
      <c r="J21" s="506"/>
      <c r="K21" s="504"/>
      <c r="L21" s="505"/>
      <c r="M21" s="561"/>
      <c r="N21" s="506">
        <v>0</v>
      </c>
      <c r="O21" s="504"/>
      <c r="P21" s="521"/>
      <c r="Q21" s="662"/>
      <c r="R21" s="626"/>
      <c r="S21" s="632" t="s">
        <v>686</v>
      </c>
    </row>
    <row r="22" spans="1:19" x14ac:dyDescent="0.25">
      <c r="A22" s="501">
        <v>13</v>
      </c>
      <c r="B22" s="503"/>
      <c r="C22" s="503"/>
      <c r="D22" s="503"/>
      <c r="E22" s="504"/>
      <c r="F22" s="505"/>
      <c r="G22" s="506">
        <v>0</v>
      </c>
      <c r="H22" s="506">
        <v>0</v>
      </c>
      <c r="I22" s="506">
        <v>0</v>
      </c>
      <c r="J22" s="506"/>
      <c r="K22" s="504"/>
      <c r="L22" s="505"/>
      <c r="M22" s="561"/>
      <c r="N22" s="506">
        <v>0</v>
      </c>
      <c r="O22" s="504"/>
      <c r="P22" s="521"/>
      <c r="Q22" s="662"/>
      <c r="R22" s="626"/>
      <c r="S22" s="632" t="s">
        <v>686</v>
      </c>
    </row>
    <row r="23" spans="1:19" x14ac:dyDescent="0.25">
      <c r="A23" s="501">
        <v>14</v>
      </c>
      <c r="B23" s="503"/>
      <c r="C23" s="503"/>
      <c r="D23" s="503"/>
      <c r="E23" s="504"/>
      <c r="F23" s="505"/>
      <c r="G23" s="506">
        <v>0</v>
      </c>
      <c r="H23" s="506">
        <v>0</v>
      </c>
      <c r="I23" s="506">
        <v>0</v>
      </c>
      <c r="J23" s="506"/>
      <c r="K23" s="504"/>
      <c r="L23" s="505"/>
      <c r="M23" s="561"/>
      <c r="N23" s="506">
        <v>0</v>
      </c>
      <c r="O23" s="504"/>
      <c r="P23" s="521"/>
      <c r="Q23" s="662"/>
      <c r="R23" s="626"/>
      <c r="S23" s="632" t="s">
        <v>686</v>
      </c>
    </row>
    <row r="24" spans="1:19" x14ac:dyDescent="0.25">
      <c r="A24" s="501">
        <v>15</v>
      </c>
      <c r="B24" s="503"/>
      <c r="C24" s="503"/>
      <c r="D24" s="503"/>
      <c r="E24" s="504"/>
      <c r="F24" s="505"/>
      <c r="G24" s="506">
        <v>0</v>
      </c>
      <c r="H24" s="506">
        <v>0</v>
      </c>
      <c r="I24" s="506">
        <v>0</v>
      </c>
      <c r="J24" s="506"/>
      <c r="K24" s="504"/>
      <c r="L24" s="505"/>
      <c r="M24" s="561"/>
      <c r="N24" s="506">
        <v>0</v>
      </c>
      <c r="O24" s="504"/>
      <c r="P24" s="521"/>
      <c r="Q24" s="662"/>
      <c r="R24" s="626"/>
      <c r="S24" s="632" t="s">
        <v>686</v>
      </c>
    </row>
    <row r="25" spans="1:19" x14ac:dyDescent="0.25">
      <c r="A25" s="501">
        <v>16</v>
      </c>
      <c r="B25" s="503"/>
      <c r="C25" s="503"/>
      <c r="D25" s="503"/>
      <c r="E25" s="504"/>
      <c r="F25" s="505"/>
      <c r="G25" s="506">
        <v>0</v>
      </c>
      <c r="H25" s="506">
        <v>0</v>
      </c>
      <c r="I25" s="506">
        <v>0</v>
      </c>
      <c r="J25" s="506"/>
      <c r="K25" s="504"/>
      <c r="L25" s="505"/>
      <c r="M25" s="561"/>
      <c r="N25" s="506">
        <v>0</v>
      </c>
      <c r="O25" s="504"/>
      <c r="P25" s="521"/>
      <c r="Q25" s="662"/>
      <c r="R25" s="626"/>
      <c r="S25" s="632" t="s">
        <v>686</v>
      </c>
    </row>
    <row r="26" spans="1:19" x14ac:dyDescent="0.25">
      <c r="A26" s="501">
        <v>17</v>
      </c>
      <c r="B26" s="503"/>
      <c r="C26" s="503"/>
      <c r="D26" s="503"/>
      <c r="E26" s="504"/>
      <c r="F26" s="505"/>
      <c r="G26" s="506">
        <v>0</v>
      </c>
      <c r="H26" s="506">
        <v>0</v>
      </c>
      <c r="I26" s="506">
        <v>0</v>
      </c>
      <c r="J26" s="506"/>
      <c r="K26" s="504"/>
      <c r="L26" s="505"/>
      <c r="M26" s="561"/>
      <c r="N26" s="506">
        <v>0</v>
      </c>
      <c r="O26" s="504"/>
      <c r="P26" s="521"/>
      <c r="Q26" s="662"/>
      <c r="R26" s="626"/>
      <c r="S26" s="632" t="s">
        <v>686</v>
      </c>
    </row>
    <row r="27" spans="1:19" x14ac:dyDescent="0.25">
      <c r="A27" s="501">
        <v>18</v>
      </c>
      <c r="B27" s="503"/>
      <c r="C27" s="503"/>
      <c r="D27" s="503"/>
      <c r="E27" s="504"/>
      <c r="F27" s="505"/>
      <c r="G27" s="506">
        <v>0</v>
      </c>
      <c r="H27" s="506">
        <v>0</v>
      </c>
      <c r="I27" s="506">
        <v>0</v>
      </c>
      <c r="J27" s="506"/>
      <c r="K27" s="504"/>
      <c r="L27" s="505"/>
      <c r="M27" s="561"/>
      <c r="N27" s="506">
        <v>0</v>
      </c>
      <c r="O27" s="504"/>
      <c r="P27" s="521"/>
      <c r="Q27" s="662"/>
      <c r="R27" s="626"/>
      <c r="S27" s="632" t="s">
        <v>686</v>
      </c>
    </row>
    <row r="28" spans="1:19" x14ac:dyDescent="0.25">
      <c r="A28" s="501">
        <v>19</v>
      </c>
      <c r="B28" s="503"/>
      <c r="C28" s="503"/>
      <c r="D28" s="503"/>
      <c r="E28" s="504"/>
      <c r="F28" s="505"/>
      <c r="G28" s="506">
        <v>0</v>
      </c>
      <c r="H28" s="506">
        <v>0</v>
      </c>
      <c r="I28" s="506">
        <v>0</v>
      </c>
      <c r="J28" s="506"/>
      <c r="K28" s="504"/>
      <c r="L28" s="505"/>
      <c r="M28" s="561"/>
      <c r="N28" s="506">
        <v>0</v>
      </c>
      <c r="O28" s="504"/>
      <c r="P28" s="521"/>
      <c r="Q28" s="662"/>
      <c r="R28" s="626"/>
      <c r="S28" s="632" t="s">
        <v>686</v>
      </c>
    </row>
    <row r="29" spans="1:19" x14ac:dyDescent="0.25">
      <c r="A29" s="501">
        <v>20</v>
      </c>
      <c r="B29" s="503"/>
      <c r="C29" s="503"/>
      <c r="D29" s="503"/>
      <c r="E29" s="504"/>
      <c r="F29" s="505"/>
      <c r="G29" s="506">
        <v>0</v>
      </c>
      <c r="H29" s="506">
        <v>0</v>
      </c>
      <c r="I29" s="506">
        <v>0</v>
      </c>
      <c r="J29" s="506"/>
      <c r="K29" s="504"/>
      <c r="L29" s="505"/>
      <c r="M29" s="561"/>
      <c r="N29" s="506">
        <v>0</v>
      </c>
      <c r="O29" s="504"/>
      <c r="P29" s="521"/>
      <c r="Q29" s="662"/>
      <c r="R29" s="626"/>
      <c r="S29" s="632" t="s">
        <v>686</v>
      </c>
    </row>
    <row r="30" spans="1:19" x14ac:dyDescent="0.25">
      <c r="A30" s="501">
        <v>21</v>
      </c>
      <c r="B30" s="503"/>
      <c r="C30" s="503"/>
      <c r="D30" s="503"/>
      <c r="E30" s="504"/>
      <c r="F30" s="505"/>
      <c r="G30" s="506">
        <v>0</v>
      </c>
      <c r="H30" s="506">
        <v>0</v>
      </c>
      <c r="I30" s="506">
        <v>0</v>
      </c>
      <c r="J30" s="506"/>
      <c r="K30" s="504"/>
      <c r="L30" s="505"/>
      <c r="M30" s="561"/>
      <c r="N30" s="506">
        <v>0</v>
      </c>
      <c r="O30" s="504"/>
      <c r="P30" s="521"/>
      <c r="Q30" s="662"/>
      <c r="R30" s="626"/>
      <c r="S30" s="632" t="s">
        <v>686</v>
      </c>
    </row>
    <row r="31" spans="1:19" x14ac:dyDescent="0.25">
      <c r="A31" s="501">
        <v>22</v>
      </c>
      <c r="B31" s="503"/>
      <c r="C31" s="503"/>
      <c r="D31" s="503"/>
      <c r="E31" s="504"/>
      <c r="F31" s="505"/>
      <c r="G31" s="506">
        <v>0</v>
      </c>
      <c r="H31" s="506">
        <v>0</v>
      </c>
      <c r="I31" s="506">
        <v>0</v>
      </c>
      <c r="J31" s="506"/>
      <c r="K31" s="504"/>
      <c r="L31" s="505"/>
      <c r="M31" s="561"/>
      <c r="N31" s="506">
        <v>0</v>
      </c>
      <c r="O31" s="504"/>
      <c r="P31" s="521"/>
      <c r="Q31" s="662"/>
      <c r="R31" s="626"/>
      <c r="S31" s="632" t="s">
        <v>686</v>
      </c>
    </row>
    <row r="32" spans="1:19" x14ac:dyDescent="0.25">
      <c r="A32" s="501">
        <v>23</v>
      </c>
      <c r="B32" s="503"/>
      <c r="C32" s="503"/>
      <c r="D32" s="503"/>
      <c r="E32" s="504"/>
      <c r="F32" s="505"/>
      <c r="G32" s="506">
        <v>0</v>
      </c>
      <c r="H32" s="506">
        <v>0</v>
      </c>
      <c r="I32" s="506">
        <v>0</v>
      </c>
      <c r="J32" s="506"/>
      <c r="K32" s="504"/>
      <c r="L32" s="505"/>
      <c r="M32" s="561"/>
      <c r="N32" s="506">
        <v>0</v>
      </c>
      <c r="O32" s="504"/>
      <c r="P32" s="521"/>
      <c r="Q32" s="662"/>
      <c r="R32" s="626"/>
      <c r="S32" s="632" t="s">
        <v>686</v>
      </c>
    </row>
    <row r="33" spans="1:19" x14ac:dyDescent="0.25">
      <c r="A33" s="501">
        <v>24</v>
      </c>
      <c r="B33" s="503"/>
      <c r="C33" s="503"/>
      <c r="D33" s="503"/>
      <c r="E33" s="504"/>
      <c r="F33" s="505"/>
      <c r="G33" s="506">
        <v>0</v>
      </c>
      <c r="H33" s="506">
        <v>0</v>
      </c>
      <c r="I33" s="506">
        <v>0</v>
      </c>
      <c r="J33" s="506"/>
      <c r="K33" s="504"/>
      <c r="L33" s="505"/>
      <c r="M33" s="561"/>
      <c r="N33" s="506">
        <v>0</v>
      </c>
      <c r="O33" s="504"/>
      <c r="P33" s="521"/>
      <c r="Q33" s="662"/>
      <c r="R33" s="626"/>
      <c r="S33" s="632" t="s">
        <v>686</v>
      </c>
    </row>
    <row r="34" spans="1:19" x14ac:dyDescent="0.25">
      <c r="A34" s="501">
        <v>25</v>
      </c>
      <c r="B34" s="503"/>
      <c r="C34" s="503"/>
      <c r="D34" s="503"/>
      <c r="E34" s="504"/>
      <c r="F34" s="505"/>
      <c r="G34" s="506">
        <v>0</v>
      </c>
      <c r="H34" s="506">
        <v>0</v>
      </c>
      <c r="I34" s="506">
        <v>0</v>
      </c>
      <c r="J34" s="506"/>
      <c r="K34" s="504"/>
      <c r="L34" s="505"/>
      <c r="M34" s="561"/>
      <c r="N34" s="506">
        <v>0</v>
      </c>
      <c r="O34" s="504"/>
      <c r="P34" s="521"/>
      <c r="Q34" s="662"/>
      <c r="R34" s="626"/>
      <c r="S34" s="632" t="s">
        <v>686</v>
      </c>
    </row>
    <row r="35" spans="1:19" x14ac:dyDescent="0.25">
      <c r="A35" s="501">
        <v>26</v>
      </c>
      <c r="B35" s="503"/>
      <c r="C35" s="503"/>
      <c r="D35" s="503"/>
      <c r="E35" s="504"/>
      <c r="F35" s="505"/>
      <c r="G35" s="506">
        <v>0</v>
      </c>
      <c r="H35" s="506">
        <v>0</v>
      </c>
      <c r="I35" s="506">
        <v>0</v>
      </c>
      <c r="J35" s="506"/>
      <c r="K35" s="504"/>
      <c r="L35" s="505"/>
      <c r="M35" s="561"/>
      <c r="N35" s="506">
        <v>0</v>
      </c>
      <c r="O35" s="504"/>
      <c r="P35" s="521"/>
      <c r="Q35" s="662"/>
      <c r="R35" s="626"/>
      <c r="S35" s="632" t="s">
        <v>686</v>
      </c>
    </row>
    <row r="36" spans="1:19" x14ac:dyDescent="0.25">
      <c r="A36" s="501">
        <v>27</v>
      </c>
      <c r="B36" s="503"/>
      <c r="C36" s="503"/>
      <c r="D36" s="503"/>
      <c r="E36" s="504"/>
      <c r="F36" s="505"/>
      <c r="G36" s="506">
        <v>0</v>
      </c>
      <c r="H36" s="506">
        <v>0</v>
      </c>
      <c r="I36" s="506">
        <v>0</v>
      </c>
      <c r="J36" s="506"/>
      <c r="K36" s="504"/>
      <c r="L36" s="505"/>
      <c r="M36" s="561"/>
      <c r="N36" s="506">
        <v>0</v>
      </c>
      <c r="O36" s="504"/>
      <c r="P36" s="521"/>
      <c r="Q36" s="662"/>
      <c r="R36" s="626"/>
      <c r="S36" s="632" t="s">
        <v>686</v>
      </c>
    </row>
    <row r="37" spans="1:19" x14ac:dyDescent="0.25">
      <c r="A37" s="501">
        <v>28</v>
      </c>
      <c r="B37" s="503"/>
      <c r="C37" s="503"/>
      <c r="D37" s="503"/>
      <c r="E37" s="504"/>
      <c r="F37" s="505"/>
      <c r="G37" s="506">
        <v>0</v>
      </c>
      <c r="H37" s="506">
        <v>0</v>
      </c>
      <c r="I37" s="506">
        <v>0</v>
      </c>
      <c r="J37" s="506"/>
      <c r="K37" s="504"/>
      <c r="L37" s="505"/>
      <c r="M37" s="561"/>
      <c r="N37" s="506">
        <v>0</v>
      </c>
      <c r="O37" s="504"/>
      <c r="P37" s="521"/>
      <c r="Q37" s="662"/>
      <c r="R37" s="626"/>
      <c r="S37" s="632" t="s">
        <v>686</v>
      </c>
    </row>
    <row r="38" spans="1:19" x14ac:dyDescent="0.25">
      <c r="A38" s="501">
        <v>29</v>
      </c>
      <c r="B38" s="503"/>
      <c r="C38" s="503"/>
      <c r="D38" s="503"/>
      <c r="E38" s="504"/>
      <c r="F38" s="505"/>
      <c r="G38" s="506">
        <v>0</v>
      </c>
      <c r="H38" s="506">
        <v>0</v>
      </c>
      <c r="I38" s="506">
        <v>0</v>
      </c>
      <c r="J38" s="506"/>
      <c r="K38" s="504"/>
      <c r="L38" s="505"/>
      <c r="M38" s="561"/>
      <c r="N38" s="506">
        <v>0</v>
      </c>
      <c r="O38" s="504"/>
      <c r="P38" s="521"/>
      <c r="Q38" s="662"/>
      <c r="R38" s="626"/>
      <c r="S38" s="632" t="s">
        <v>686</v>
      </c>
    </row>
    <row r="39" spans="1:19" x14ac:dyDescent="0.25">
      <c r="A39" s="501">
        <v>30</v>
      </c>
      <c r="B39" s="503"/>
      <c r="C39" s="503"/>
      <c r="D39" s="503"/>
      <c r="E39" s="504"/>
      <c r="F39" s="505"/>
      <c r="G39" s="506">
        <v>0</v>
      </c>
      <c r="H39" s="506">
        <v>0</v>
      </c>
      <c r="I39" s="506">
        <v>0</v>
      </c>
      <c r="J39" s="506"/>
      <c r="K39" s="504"/>
      <c r="L39" s="505"/>
      <c r="M39" s="561"/>
      <c r="N39" s="506">
        <v>0</v>
      </c>
      <c r="O39" s="504"/>
      <c r="P39" s="521"/>
      <c r="Q39" s="662"/>
      <c r="R39" s="626"/>
      <c r="S39" s="632" t="s">
        <v>686</v>
      </c>
    </row>
    <row r="40" spans="1:19" x14ac:dyDescent="0.25">
      <c r="A40" s="501">
        <v>31</v>
      </c>
      <c r="B40" s="503"/>
      <c r="C40" s="503"/>
      <c r="D40" s="503"/>
      <c r="E40" s="504"/>
      <c r="F40" s="505"/>
      <c r="G40" s="506">
        <v>0</v>
      </c>
      <c r="H40" s="506">
        <v>0</v>
      </c>
      <c r="I40" s="506">
        <v>0</v>
      </c>
      <c r="J40" s="506"/>
      <c r="K40" s="504"/>
      <c r="L40" s="505"/>
      <c r="M40" s="561"/>
      <c r="N40" s="506">
        <v>0</v>
      </c>
      <c r="O40" s="504"/>
      <c r="P40" s="521"/>
      <c r="Q40" s="662"/>
      <c r="R40" s="626"/>
      <c r="S40" s="632" t="s">
        <v>686</v>
      </c>
    </row>
    <row r="41" spans="1:19" x14ac:dyDescent="0.25">
      <c r="A41" s="501">
        <v>32</v>
      </c>
      <c r="B41" s="503"/>
      <c r="C41" s="503"/>
      <c r="D41" s="503"/>
      <c r="E41" s="504"/>
      <c r="F41" s="505"/>
      <c r="G41" s="506">
        <v>0</v>
      </c>
      <c r="H41" s="506">
        <v>0</v>
      </c>
      <c r="I41" s="506">
        <v>0</v>
      </c>
      <c r="J41" s="506"/>
      <c r="K41" s="504"/>
      <c r="L41" s="505"/>
      <c r="M41" s="561"/>
      <c r="N41" s="506">
        <v>0</v>
      </c>
      <c r="O41" s="504"/>
      <c r="P41" s="521"/>
      <c r="Q41" s="662"/>
      <c r="R41" s="626"/>
      <c r="S41" s="632" t="s">
        <v>686</v>
      </c>
    </row>
    <row r="42" spans="1:19" x14ac:dyDescent="0.25">
      <c r="A42" s="501">
        <v>33</v>
      </c>
      <c r="B42" s="503"/>
      <c r="C42" s="503"/>
      <c r="D42" s="503"/>
      <c r="E42" s="504"/>
      <c r="F42" s="505"/>
      <c r="G42" s="506">
        <v>0</v>
      </c>
      <c r="H42" s="506">
        <v>0</v>
      </c>
      <c r="I42" s="506">
        <v>0</v>
      </c>
      <c r="J42" s="506"/>
      <c r="K42" s="504"/>
      <c r="L42" s="505"/>
      <c r="M42" s="561"/>
      <c r="N42" s="506">
        <v>0</v>
      </c>
      <c r="O42" s="504"/>
      <c r="P42" s="521"/>
      <c r="Q42" s="662"/>
      <c r="R42" s="626"/>
      <c r="S42" s="632" t="s">
        <v>686</v>
      </c>
    </row>
    <row r="43" spans="1:19" x14ac:dyDescent="0.25">
      <c r="A43" s="501">
        <v>34</v>
      </c>
      <c r="B43" s="503"/>
      <c r="C43" s="503"/>
      <c r="D43" s="503"/>
      <c r="E43" s="504"/>
      <c r="F43" s="505"/>
      <c r="G43" s="506">
        <v>0</v>
      </c>
      <c r="H43" s="506">
        <v>0</v>
      </c>
      <c r="I43" s="506">
        <v>0</v>
      </c>
      <c r="J43" s="506"/>
      <c r="K43" s="504"/>
      <c r="L43" s="505"/>
      <c r="M43" s="561"/>
      <c r="N43" s="506">
        <v>0</v>
      </c>
      <c r="O43" s="504"/>
      <c r="P43" s="521"/>
      <c r="Q43" s="662"/>
      <c r="R43" s="626"/>
      <c r="S43" s="632" t="s">
        <v>686</v>
      </c>
    </row>
    <row r="44" spans="1:19" x14ac:dyDescent="0.25">
      <c r="A44" s="501">
        <v>35</v>
      </c>
      <c r="B44" s="503"/>
      <c r="C44" s="503"/>
      <c r="D44" s="503"/>
      <c r="E44" s="504"/>
      <c r="F44" s="505"/>
      <c r="G44" s="506">
        <v>0</v>
      </c>
      <c r="H44" s="506">
        <v>0</v>
      </c>
      <c r="I44" s="506">
        <v>0</v>
      </c>
      <c r="J44" s="506"/>
      <c r="K44" s="504"/>
      <c r="L44" s="505"/>
      <c r="M44" s="561"/>
      <c r="N44" s="506">
        <v>0</v>
      </c>
      <c r="O44" s="504"/>
      <c r="P44" s="521"/>
      <c r="Q44" s="662"/>
      <c r="R44" s="626"/>
      <c r="S44" s="632" t="s">
        <v>686</v>
      </c>
    </row>
    <row r="45" spans="1:19" x14ac:dyDescent="0.25">
      <c r="A45" s="501">
        <v>36</v>
      </c>
      <c r="B45" s="503"/>
      <c r="C45" s="503"/>
      <c r="D45" s="503"/>
      <c r="E45" s="504"/>
      <c r="F45" s="505"/>
      <c r="G45" s="506">
        <v>0</v>
      </c>
      <c r="H45" s="506">
        <v>0</v>
      </c>
      <c r="I45" s="506">
        <v>0</v>
      </c>
      <c r="J45" s="506"/>
      <c r="K45" s="504"/>
      <c r="L45" s="505"/>
      <c r="M45" s="561"/>
      <c r="N45" s="506">
        <v>0</v>
      </c>
      <c r="O45" s="504"/>
      <c r="P45" s="521"/>
      <c r="Q45" s="662"/>
      <c r="R45" s="626"/>
      <c r="S45" s="632" t="s">
        <v>686</v>
      </c>
    </row>
    <row r="46" spans="1:19" x14ac:dyDescent="0.25">
      <c r="A46" s="501">
        <v>37</v>
      </c>
      <c r="B46" s="503"/>
      <c r="C46" s="503"/>
      <c r="D46" s="503"/>
      <c r="E46" s="504"/>
      <c r="F46" s="505"/>
      <c r="G46" s="506">
        <v>0</v>
      </c>
      <c r="H46" s="506">
        <v>0</v>
      </c>
      <c r="I46" s="506">
        <v>0</v>
      </c>
      <c r="J46" s="506"/>
      <c r="K46" s="504"/>
      <c r="L46" s="505"/>
      <c r="M46" s="561"/>
      <c r="N46" s="506">
        <v>0</v>
      </c>
      <c r="O46" s="504"/>
      <c r="P46" s="521"/>
      <c r="Q46" s="662"/>
      <c r="R46" s="626"/>
      <c r="S46" s="632" t="s">
        <v>686</v>
      </c>
    </row>
    <row r="47" spans="1:19" x14ac:dyDescent="0.25">
      <c r="A47" s="501">
        <v>38</v>
      </c>
      <c r="B47" s="503"/>
      <c r="C47" s="503"/>
      <c r="D47" s="503"/>
      <c r="E47" s="504"/>
      <c r="F47" s="505"/>
      <c r="G47" s="506">
        <v>0</v>
      </c>
      <c r="H47" s="506">
        <v>0</v>
      </c>
      <c r="I47" s="506">
        <v>0</v>
      </c>
      <c r="J47" s="506"/>
      <c r="K47" s="504"/>
      <c r="L47" s="505"/>
      <c r="M47" s="561"/>
      <c r="N47" s="506">
        <v>0</v>
      </c>
      <c r="O47" s="504"/>
      <c r="P47" s="521"/>
      <c r="Q47" s="662"/>
      <c r="R47" s="626"/>
      <c r="S47" s="632" t="s">
        <v>686</v>
      </c>
    </row>
    <row r="48" spans="1:19" x14ac:dyDescent="0.25">
      <c r="A48" s="501">
        <v>39</v>
      </c>
      <c r="B48" s="503"/>
      <c r="C48" s="503"/>
      <c r="D48" s="503"/>
      <c r="E48" s="504"/>
      <c r="F48" s="505"/>
      <c r="G48" s="506">
        <v>0</v>
      </c>
      <c r="H48" s="506">
        <v>0</v>
      </c>
      <c r="I48" s="506">
        <v>0</v>
      </c>
      <c r="J48" s="506"/>
      <c r="K48" s="504"/>
      <c r="L48" s="505"/>
      <c r="M48" s="561"/>
      <c r="N48" s="506">
        <v>0</v>
      </c>
      <c r="O48" s="504"/>
      <c r="P48" s="521"/>
      <c r="Q48" s="662"/>
      <c r="R48" s="626"/>
      <c r="S48" s="632" t="s">
        <v>686</v>
      </c>
    </row>
    <row r="49" spans="1:19" x14ac:dyDescent="0.25">
      <c r="A49" s="501">
        <v>40</v>
      </c>
      <c r="B49" s="503"/>
      <c r="C49" s="503"/>
      <c r="D49" s="503"/>
      <c r="E49" s="504"/>
      <c r="F49" s="505"/>
      <c r="G49" s="506">
        <v>0</v>
      </c>
      <c r="H49" s="506">
        <v>0</v>
      </c>
      <c r="I49" s="506">
        <v>0</v>
      </c>
      <c r="J49" s="506"/>
      <c r="K49" s="504"/>
      <c r="L49" s="505"/>
      <c r="M49" s="561"/>
      <c r="N49" s="506">
        <v>0</v>
      </c>
      <c r="O49" s="504"/>
      <c r="P49" s="521"/>
      <c r="Q49" s="662"/>
      <c r="R49" s="626"/>
      <c r="S49" s="632" t="s">
        <v>686</v>
      </c>
    </row>
    <row r="50" spans="1:19" x14ac:dyDescent="0.25">
      <c r="A50" s="501">
        <v>41</v>
      </c>
      <c r="B50" s="503"/>
      <c r="C50" s="503"/>
      <c r="D50" s="503"/>
      <c r="E50" s="504"/>
      <c r="F50" s="505"/>
      <c r="G50" s="506">
        <v>0</v>
      </c>
      <c r="H50" s="506">
        <v>0</v>
      </c>
      <c r="I50" s="506">
        <v>0</v>
      </c>
      <c r="J50" s="506"/>
      <c r="K50" s="504"/>
      <c r="L50" s="505"/>
      <c r="M50" s="561"/>
      <c r="N50" s="506">
        <v>0</v>
      </c>
      <c r="O50" s="504"/>
      <c r="P50" s="521"/>
      <c r="Q50" s="662"/>
      <c r="R50" s="626"/>
      <c r="S50" s="632" t="s">
        <v>686</v>
      </c>
    </row>
    <row r="51" spans="1:19" x14ac:dyDescent="0.25">
      <c r="A51" s="501">
        <v>42</v>
      </c>
      <c r="B51" s="503"/>
      <c r="C51" s="503"/>
      <c r="D51" s="503"/>
      <c r="E51" s="504"/>
      <c r="F51" s="505"/>
      <c r="G51" s="506">
        <v>0</v>
      </c>
      <c r="H51" s="506">
        <v>0</v>
      </c>
      <c r="I51" s="506">
        <v>0</v>
      </c>
      <c r="J51" s="506"/>
      <c r="K51" s="504"/>
      <c r="L51" s="505"/>
      <c r="M51" s="561"/>
      <c r="N51" s="506">
        <v>0</v>
      </c>
      <c r="O51" s="504"/>
      <c r="P51" s="521"/>
      <c r="Q51" s="662"/>
      <c r="R51" s="626"/>
      <c r="S51" s="632" t="s">
        <v>686</v>
      </c>
    </row>
    <row r="52" spans="1:19" x14ac:dyDescent="0.25">
      <c r="A52" s="501">
        <v>43</v>
      </c>
      <c r="B52" s="503"/>
      <c r="C52" s="503"/>
      <c r="D52" s="503"/>
      <c r="E52" s="504"/>
      <c r="F52" s="505"/>
      <c r="G52" s="506">
        <v>0</v>
      </c>
      <c r="H52" s="506">
        <v>0</v>
      </c>
      <c r="I52" s="506">
        <v>0</v>
      </c>
      <c r="J52" s="506"/>
      <c r="K52" s="504"/>
      <c r="L52" s="505"/>
      <c r="M52" s="561"/>
      <c r="N52" s="506">
        <v>0</v>
      </c>
      <c r="O52" s="504"/>
      <c r="P52" s="521"/>
      <c r="Q52" s="662"/>
      <c r="R52" s="626"/>
      <c r="S52" s="632" t="s">
        <v>686</v>
      </c>
    </row>
    <row r="53" spans="1:19" x14ac:dyDescent="0.25">
      <c r="A53" s="501">
        <v>44</v>
      </c>
      <c r="B53" s="503"/>
      <c r="C53" s="503"/>
      <c r="D53" s="503"/>
      <c r="E53" s="504"/>
      <c r="F53" s="505"/>
      <c r="G53" s="506">
        <v>0</v>
      </c>
      <c r="H53" s="506">
        <v>0</v>
      </c>
      <c r="I53" s="506">
        <v>0</v>
      </c>
      <c r="J53" s="506"/>
      <c r="K53" s="504"/>
      <c r="L53" s="505"/>
      <c r="M53" s="561"/>
      <c r="N53" s="506">
        <v>0</v>
      </c>
      <c r="O53" s="504"/>
      <c r="P53" s="521"/>
      <c r="Q53" s="662"/>
      <c r="R53" s="626"/>
      <c r="S53" s="632" t="s">
        <v>686</v>
      </c>
    </row>
    <row r="54" spans="1:19" x14ac:dyDescent="0.25">
      <c r="A54" s="501">
        <v>45</v>
      </c>
      <c r="B54" s="503"/>
      <c r="C54" s="503"/>
      <c r="D54" s="503"/>
      <c r="E54" s="504"/>
      <c r="F54" s="505"/>
      <c r="G54" s="506">
        <v>0</v>
      </c>
      <c r="H54" s="506">
        <v>0</v>
      </c>
      <c r="I54" s="506">
        <v>0</v>
      </c>
      <c r="J54" s="506"/>
      <c r="K54" s="504"/>
      <c r="L54" s="505"/>
      <c r="M54" s="561"/>
      <c r="N54" s="506">
        <v>0</v>
      </c>
      <c r="O54" s="504"/>
      <c r="P54" s="521"/>
      <c r="Q54" s="662"/>
      <c r="R54" s="626"/>
      <c r="S54" s="632" t="s">
        <v>686</v>
      </c>
    </row>
    <row r="55" spans="1:19" x14ac:dyDescent="0.25">
      <c r="A55" s="501">
        <v>46</v>
      </c>
      <c r="B55" s="503"/>
      <c r="C55" s="503"/>
      <c r="D55" s="503"/>
      <c r="E55" s="504"/>
      <c r="F55" s="505"/>
      <c r="G55" s="506">
        <v>0</v>
      </c>
      <c r="H55" s="506">
        <v>0</v>
      </c>
      <c r="I55" s="506">
        <v>0</v>
      </c>
      <c r="J55" s="506"/>
      <c r="K55" s="504"/>
      <c r="L55" s="505"/>
      <c r="M55" s="561"/>
      <c r="N55" s="506">
        <v>0</v>
      </c>
      <c r="O55" s="504"/>
      <c r="P55" s="521"/>
      <c r="Q55" s="662"/>
      <c r="R55" s="626"/>
      <c r="S55" s="632" t="s">
        <v>686</v>
      </c>
    </row>
    <row r="56" spans="1:19" x14ac:dyDescent="0.25">
      <c r="A56" s="501">
        <v>47</v>
      </c>
      <c r="B56" s="503"/>
      <c r="C56" s="503"/>
      <c r="D56" s="503"/>
      <c r="E56" s="504"/>
      <c r="F56" s="505"/>
      <c r="G56" s="506">
        <v>0</v>
      </c>
      <c r="H56" s="506">
        <v>0</v>
      </c>
      <c r="I56" s="506">
        <v>0</v>
      </c>
      <c r="J56" s="506"/>
      <c r="K56" s="504"/>
      <c r="L56" s="505"/>
      <c r="M56" s="561"/>
      <c r="N56" s="506">
        <v>0</v>
      </c>
      <c r="O56" s="504"/>
      <c r="P56" s="521"/>
      <c r="Q56" s="662"/>
      <c r="R56" s="626"/>
      <c r="S56" s="632" t="s">
        <v>686</v>
      </c>
    </row>
    <row r="57" spans="1:19" x14ac:dyDescent="0.25">
      <c r="A57" s="501">
        <v>48</v>
      </c>
      <c r="B57" s="503"/>
      <c r="C57" s="503"/>
      <c r="D57" s="503"/>
      <c r="E57" s="504"/>
      <c r="F57" s="505"/>
      <c r="G57" s="506">
        <v>0</v>
      </c>
      <c r="H57" s="506">
        <v>0</v>
      </c>
      <c r="I57" s="506">
        <v>0</v>
      </c>
      <c r="J57" s="506"/>
      <c r="K57" s="504"/>
      <c r="L57" s="505"/>
      <c r="M57" s="561"/>
      <c r="N57" s="506">
        <v>0</v>
      </c>
      <c r="O57" s="504"/>
      <c r="P57" s="521"/>
      <c r="Q57" s="662"/>
      <c r="R57" s="626"/>
      <c r="S57" s="632" t="s">
        <v>686</v>
      </c>
    </row>
    <row r="58" spans="1:19" x14ac:dyDescent="0.25">
      <c r="A58" s="501">
        <v>49</v>
      </c>
      <c r="B58" s="503"/>
      <c r="C58" s="503"/>
      <c r="D58" s="503"/>
      <c r="E58" s="504"/>
      <c r="F58" s="505"/>
      <c r="G58" s="506">
        <v>0</v>
      </c>
      <c r="H58" s="506">
        <v>0</v>
      </c>
      <c r="I58" s="506">
        <v>0</v>
      </c>
      <c r="J58" s="506"/>
      <c r="K58" s="504"/>
      <c r="L58" s="505"/>
      <c r="M58" s="561"/>
      <c r="N58" s="506">
        <v>0</v>
      </c>
      <c r="O58" s="504"/>
      <c r="P58" s="521"/>
      <c r="Q58" s="662"/>
      <c r="R58" s="626"/>
      <c r="S58" s="632" t="s">
        <v>686</v>
      </c>
    </row>
    <row r="59" spans="1:19" x14ac:dyDescent="0.25">
      <c r="A59" s="502">
        <v>50</v>
      </c>
      <c r="B59" s="507"/>
      <c r="C59" s="507"/>
      <c r="D59" s="507"/>
      <c r="E59" s="508"/>
      <c r="F59" s="509"/>
      <c r="G59" s="510">
        <v>0</v>
      </c>
      <c r="H59" s="510">
        <v>0</v>
      </c>
      <c r="I59" s="510">
        <v>0</v>
      </c>
      <c r="J59" s="510"/>
      <c r="K59" s="508"/>
      <c r="L59" s="509"/>
      <c r="M59" s="562"/>
      <c r="N59" s="510">
        <v>0</v>
      </c>
      <c r="O59" s="508"/>
      <c r="P59" s="522"/>
      <c r="Q59" s="663"/>
      <c r="R59" s="626"/>
      <c r="S59" s="633" t="s">
        <v>686</v>
      </c>
    </row>
    <row r="60" spans="1:19" x14ac:dyDescent="0.25">
      <c r="A60" s="59" t="s">
        <v>739</v>
      </c>
    </row>
  </sheetData>
  <dataConsolidate/>
  <mergeCells count="17">
    <mergeCell ref="A7:A8"/>
    <mergeCell ref="G7:G8"/>
    <mergeCell ref="H7:H8"/>
    <mergeCell ref="I7:I8"/>
    <mergeCell ref="S7:S8"/>
    <mergeCell ref="J7:J8"/>
    <mergeCell ref="K7:L7"/>
    <mergeCell ref="Q7:Q8"/>
    <mergeCell ref="N7:N8"/>
    <mergeCell ref="O7:O8"/>
    <mergeCell ref="P7:P8"/>
    <mergeCell ref="M7:M8"/>
    <mergeCell ref="B6:Q6"/>
    <mergeCell ref="B7:B8"/>
    <mergeCell ref="D7:D8"/>
    <mergeCell ref="E7:F7"/>
    <mergeCell ref="C7:C8"/>
  </mergeCells>
  <conditionalFormatting sqref="B9:R59">
    <cfRule type="cellIs" dxfId="2" priority="3" operator="equal">
      <formula>0</formula>
    </cfRule>
  </conditionalFormatting>
  <conditionalFormatting sqref="S9:S59">
    <cfRule type="cellIs" dxfId="1" priority="2" operator="equal">
      <formula>0</formula>
    </cfRule>
  </conditionalFormatting>
  <conditionalFormatting sqref="A10:S59">
    <cfRule type="expression" dxfId="0" priority="1">
      <formula>IF($S10="No",1,0)</formula>
    </cfRule>
  </conditionalFormatting>
  <dataValidations count="9">
    <dataValidation type="textLength" operator="lessThanOrEqual" allowBlank="1" showInputMessage="1" showErrorMessage="1" errorTitle="Character limit" error="Maximum of 500 characters allowed" promptTitle="Character limit" prompt="Maximum of 500 characters allowed" sqref="Q10:Q59">
      <formula1>500</formula1>
    </dataValidation>
    <dataValidation type="list" allowBlank="1" showInputMessage="1" showErrorMessage="1" sqref="B10:B59">
      <formula1>#REF!</formula1>
    </dataValidation>
    <dataValidation type="list" allowBlank="1" showInputMessage="1" showErrorMessage="1" sqref="E10:E59 K10:K59">
      <formula1>#REF!</formula1>
    </dataValidation>
    <dataValidation type="list" allowBlank="1" showInputMessage="1" showErrorMessage="1" sqref="O10:O59">
      <formula1>#REF!</formula1>
    </dataValidation>
    <dataValidation type="list" allowBlank="1" showInputMessage="1" showErrorMessage="1" sqref="F10:F59">
      <formula1>#REF!</formula1>
    </dataValidation>
    <dataValidation type="list" allowBlank="1" showInputMessage="1" showErrorMessage="1" sqref="D10:D59">
      <formula1>#REF!</formula1>
    </dataValidation>
    <dataValidation type="list" allowBlank="1" showInputMessage="1" showErrorMessage="1" sqref="M10:M59">
      <formula1>#REF!</formula1>
    </dataValidation>
    <dataValidation type="list" allowBlank="1" showInputMessage="1" showErrorMessage="1" sqref="L10:L59">
      <formula1>#REF!</formula1>
    </dataValidation>
    <dataValidation type="list" allowBlank="1" showInputMessage="1" showErrorMessage="1" sqref="S10:S59">
      <formula1>#REF!</formula1>
    </dataValidation>
  </dataValidations>
  <pageMargins left="0.70866141732283472" right="0.70866141732283472" top="0.74803149606299213" bottom="0.74803149606299213" header="0.31496062992125984" footer="0.31496062992125984"/>
  <pageSetup paperSize="9" scale="41"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1" width="4.28515625" style="11" customWidth="1"/>
    <col min="2" max="2" width="30.140625" style="11" customWidth="1"/>
    <col min="3" max="3" width="41.5703125" style="11" customWidth="1"/>
    <col min="4" max="4" width="14.7109375" style="11" customWidth="1"/>
    <col min="5" max="5" width="42.5703125" style="11" customWidth="1"/>
    <col min="6" max="6" width="14.85546875" style="11" customWidth="1"/>
    <col min="7" max="16384" width="9.140625" style="11"/>
  </cols>
  <sheetData>
    <row r="1" spans="1:6" ht="15.75" x14ac:dyDescent="0.25">
      <c r="A1" s="1156" t="s">
        <v>776</v>
      </c>
    </row>
    <row r="2" spans="1:6" ht="15" customHeight="1" x14ac:dyDescent="0.25">
      <c r="A2" s="3"/>
    </row>
    <row r="3" spans="1:6" x14ac:dyDescent="0.25">
      <c r="A3" s="1157" t="s">
        <v>778</v>
      </c>
      <c r="B3" s="255"/>
      <c r="C3" s="255"/>
      <c r="D3" s="255"/>
      <c r="E3" s="255"/>
      <c r="F3" s="255"/>
    </row>
    <row r="4" spans="1:6" x14ac:dyDescent="0.25">
      <c r="A4" s="511"/>
      <c r="B4" s="511"/>
      <c r="C4" s="511"/>
      <c r="D4" s="511"/>
      <c r="E4" s="511"/>
      <c r="F4" s="511"/>
    </row>
    <row r="5" spans="1:6" ht="15.75" x14ac:dyDescent="0.25">
      <c r="A5" s="634" t="s">
        <v>730</v>
      </c>
      <c r="B5" s="635"/>
      <c r="C5" s="635"/>
      <c r="D5" s="635"/>
      <c r="E5" s="635"/>
      <c r="F5" s="636"/>
    </row>
    <row r="6" spans="1:6" ht="70.5" customHeight="1" x14ac:dyDescent="0.25">
      <c r="A6" s="637"/>
      <c r="B6" s="177"/>
      <c r="C6" s="178" t="s">
        <v>616</v>
      </c>
      <c r="D6" s="178" t="s">
        <v>734</v>
      </c>
      <c r="E6" s="178" t="s">
        <v>593</v>
      </c>
      <c r="F6" s="179" t="s">
        <v>756</v>
      </c>
    </row>
    <row r="7" spans="1:6" x14ac:dyDescent="0.25">
      <c r="A7" s="119">
        <v>1</v>
      </c>
      <c r="B7" s="257" t="s">
        <v>594</v>
      </c>
      <c r="C7" s="47"/>
      <c r="D7" s="47"/>
      <c r="E7" s="47"/>
      <c r="F7" s="638"/>
    </row>
    <row r="8" spans="1:6" ht="65.25" customHeight="1" x14ac:dyDescent="0.25">
      <c r="A8" s="180" t="s">
        <v>3</v>
      </c>
      <c r="B8" s="186" t="s">
        <v>663</v>
      </c>
      <c r="C8" s="639"/>
      <c r="D8" s="640">
        <v>0</v>
      </c>
      <c r="E8" s="639"/>
      <c r="F8" s="641">
        <v>0</v>
      </c>
    </row>
    <row r="9" spans="1:6" ht="65.25" customHeight="1" x14ac:dyDescent="0.25">
      <c r="A9" s="181" t="s">
        <v>4</v>
      </c>
      <c r="B9" s="187" t="s">
        <v>664</v>
      </c>
      <c r="C9" s="642"/>
      <c r="D9" s="643">
        <v>0</v>
      </c>
      <c r="E9" s="642"/>
      <c r="F9" s="644">
        <v>0</v>
      </c>
    </row>
    <row r="10" spans="1:6" ht="65.25" customHeight="1" x14ac:dyDescent="0.25">
      <c r="A10" s="181" t="s">
        <v>6</v>
      </c>
      <c r="B10" s="187" t="s">
        <v>665</v>
      </c>
      <c r="C10" s="642"/>
      <c r="D10" s="643">
        <v>0</v>
      </c>
      <c r="E10" s="642"/>
      <c r="F10" s="644">
        <v>0</v>
      </c>
    </row>
    <row r="11" spans="1:6" ht="65.25" customHeight="1" x14ac:dyDescent="0.25">
      <c r="A11" s="181" t="s">
        <v>8</v>
      </c>
      <c r="B11" s="187" t="s">
        <v>602</v>
      </c>
      <c r="C11" s="642"/>
      <c r="D11" s="643">
        <v>0</v>
      </c>
      <c r="E11" s="642"/>
      <c r="F11" s="644">
        <v>0</v>
      </c>
    </row>
    <row r="12" spans="1:6" ht="65.25" customHeight="1" x14ac:dyDescent="0.25">
      <c r="A12" s="182" t="s">
        <v>10</v>
      </c>
      <c r="B12" s="188" t="s">
        <v>603</v>
      </c>
      <c r="C12" s="645"/>
      <c r="D12" s="646">
        <v>0</v>
      </c>
      <c r="E12" s="645"/>
      <c r="F12" s="647">
        <v>0</v>
      </c>
    </row>
    <row r="13" spans="1:6" x14ac:dyDescent="0.25">
      <c r="A13" s="184"/>
      <c r="B13" s="185"/>
      <c r="C13" s="648"/>
      <c r="D13" s="649"/>
      <c r="E13" s="648"/>
      <c r="F13" s="650"/>
    </row>
    <row r="14" spans="1:6" x14ac:dyDescent="0.25">
      <c r="A14" s="119">
        <v>2</v>
      </c>
      <c r="B14" s="257" t="s">
        <v>595</v>
      </c>
      <c r="C14" s="651"/>
      <c r="D14" s="652"/>
      <c r="E14" s="651"/>
      <c r="F14" s="653"/>
    </row>
    <row r="15" spans="1:6" ht="65.25" customHeight="1" x14ac:dyDescent="0.25">
      <c r="A15" s="180" t="s">
        <v>17</v>
      </c>
      <c r="B15" s="186" t="s">
        <v>663</v>
      </c>
      <c r="C15" s="639"/>
      <c r="D15" s="640">
        <v>0</v>
      </c>
      <c r="E15" s="639"/>
      <c r="F15" s="641">
        <v>0</v>
      </c>
    </row>
    <row r="16" spans="1:6" ht="65.25" customHeight="1" x14ac:dyDescent="0.25">
      <c r="A16" s="181" t="s">
        <v>19</v>
      </c>
      <c r="B16" s="187" t="s">
        <v>664</v>
      </c>
      <c r="C16" s="642"/>
      <c r="D16" s="643">
        <v>0</v>
      </c>
      <c r="E16" s="642"/>
      <c r="F16" s="644">
        <v>0</v>
      </c>
    </row>
    <row r="17" spans="1:6" ht="65.25" customHeight="1" x14ac:dyDescent="0.25">
      <c r="A17" s="181" t="s">
        <v>21</v>
      </c>
      <c r="B17" s="187" t="s">
        <v>665</v>
      </c>
      <c r="C17" s="642"/>
      <c r="D17" s="643">
        <v>0</v>
      </c>
      <c r="E17" s="642"/>
      <c r="F17" s="644">
        <v>0</v>
      </c>
    </row>
    <row r="18" spans="1:6" ht="65.25" customHeight="1" x14ac:dyDescent="0.25">
      <c r="A18" s="181" t="s">
        <v>23</v>
      </c>
      <c r="B18" s="187" t="s">
        <v>602</v>
      </c>
      <c r="C18" s="642"/>
      <c r="D18" s="643">
        <v>0</v>
      </c>
      <c r="E18" s="642"/>
      <c r="F18" s="644">
        <v>0</v>
      </c>
    </row>
    <row r="19" spans="1:6" ht="65.25" customHeight="1" x14ac:dyDescent="0.25">
      <c r="A19" s="182" t="s">
        <v>25</v>
      </c>
      <c r="B19" s="188" t="s">
        <v>603</v>
      </c>
      <c r="C19" s="645"/>
      <c r="D19" s="646">
        <v>0</v>
      </c>
      <c r="E19" s="645"/>
      <c r="F19" s="647">
        <v>0</v>
      </c>
    </row>
    <row r="20" spans="1:6" x14ac:dyDescent="0.25">
      <c r="A20" s="184"/>
      <c r="B20" s="185"/>
      <c r="C20" s="648"/>
      <c r="D20" s="649"/>
      <c r="E20" s="648"/>
      <c r="F20" s="650"/>
    </row>
    <row r="21" spans="1:6" ht="65.25" customHeight="1" x14ac:dyDescent="0.25">
      <c r="A21" s="34">
        <v>3</v>
      </c>
      <c r="B21" s="189" t="s">
        <v>614</v>
      </c>
      <c r="C21" s="654"/>
      <c r="D21" s="655">
        <v>0</v>
      </c>
      <c r="E21" s="654"/>
      <c r="F21" s="656">
        <v>0</v>
      </c>
    </row>
    <row r="22" spans="1:6" ht="65.25" customHeight="1" x14ac:dyDescent="0.25">
      <c r="A22" s="34">
        <v>4</v>
      </c>
      <c r="B22" s="189" t="s">
        <v>615</v>
      </c>
      <c r="C22" s="654"/>
      <c r="D22" s="655">
        <v>0</v>
      </c>
      <c r="E22" s="654"/>
      <c r="F22" s="656">
        <v>0</v>
      </c>
    </row>
    <row r="23" spans="1:6" ht="65.25" customHeight="1" x14ac:dyDescent="0.25">
      <c r="A23" s="34">
        <v>5</v>
      </c>
      <c r="B23" s="183" t="s">
        <v>18</v>
      </c>
      <c r="C23" s="654"/>
      <c r="D23" s="655">
        <v>0</v>
      </c>
      <c r="E23" s="654"/>
      <c r="F23" s="656">
        <v>0</v>
      </c>
    </row>
    <row r="24" spans="1:6" ht="65.25" customHeight="1" x14ac:dyDescent="0.25">
      <c r="A24" s="34">
        <v>6</v>
      </c>
      <c r="B24" s="183" t="s">
        <v>596</v>
      </c>
      <c r="C24" s="654"/>
      <c r="D24" s="655">
        <v>0</v>
      </c>
      <c r="E24" s="654"/>
      <c r="F24" s="656">
        <v>0</v>
      </c>
    </row>
    <row r="25" spans="1:6" ht="65.25" customHeight="1" x14ac:dyDescent="0.25">
      <c r="A25" s="34">
        <v>7</v>
      </c>
      <c r="B25" s="183" t="s">
        <v>597</v>
      </c>
      <c r="C25" s="654"/>
      <c r="D25" s="655">
        <v>0</v>
      </c>
      <c r="E25" s="654"/>
      <c r="F25" s="656">
        <v>0</v>
      </c>
    </row>
    <row r="26" spans="1:6" ht="65.25" customHeight="1" x14ac:dyDescent="0.25">
      <c r="A26" s="34">
        <v>8</v>
      </c>
      <c r="B26" s="183" t="s">
        <v>598</v>
      </c>
      <c r="C26" s="654"/>
      <c r="D26" s="655">
        <v>0</v>
      </c>
      <c r="E26" s="654"/>
      <c r="F26" s="656">
        <v>0</v>
      </c>
    </row>
    <row r="27" spans="1:6" ht="65.25" customHeight="1" x14ac:dyDescent="0.25">
      <c r="A27" s="34">
        <v>9</v>
      </c>
      <c r="B27" s="183" t="s">
        <v>599</v>
      </c>
      <c r="C27" s="654"/>
      <c r="D27" s="655">
        <v>0</v>
      </c>
      <c r="E27" s="654"/>
      <c r="F27" s="656">
        <v>0</v>
      </c>
    </row>
    <row r="28" spans="1:6" ht="65.25" customHeight="1" x14ac:dyDescent="0.25">
      <c r="A28" s="34">
        <v>10</v>
      </c>
      <c r="B28" s="183" t="s">
        <v>600</v>
      </c>
      <c r="C28" s="654"/>
      <c r="D28" s="655">
        <v>0</v>
      </c>
      <c r="E28" s="654"/>
      <c r="F28" s="656">
        <v>0</v>
      </c>
    </row>
    <row r="29" spans="1:6" ht="65.25" customHeight="1" x14ac:dyDescent="0.25">
      <c r="A29" s="34">
        <v>11</v>
      </c>
      <c r="B29" s="183" t="s">
        <v>601</v>
      </c>
      <c r="C29" s="654"/>
      <c r="D29" s="655">
        <v>0</v>
      </c>
      <c r="E29" s="654"/>
      <c r="F29" s="656">
        <v>0</v>
      </c>
    </row>
    <row r="30" spans="1:6" ht="65.25" customHeight="1" x14ac:dyDescent="0.25">
      <c r="A30" s="34">
        <v>12</v>
      </c>
      <c r="B30" s="183" t="s">
        <v>9</v>
      </c>
      <c r="C30" s="654"/>
      <c r="D30" s="655">
        <v>0</v>
      </c>
      <c r="E30" s="654"/>
      <c r="F30" s="656">
        <v>0</v>
      </c>
    </row>
  </sheetData>
  <dataValidations count="1">
    <dataValidation type="textLength" operator="lessThanOrEqual" allowBlank="1" showInputMessage="1" showErrorMessage="1" errorTitle="Character limit" error="Maxmium of 1,000 characters allowed" promptTitle="Character limit" prompt="Maxmium of 1,000 characters allowed" sqref="C8:C12 E8:E12 C15:C19 E15:E19 C21:C30 E21:E30">
      <formula1>1000</formula1>
    </dataValidation>
  </dataValidations>
  <pageMargins left="0.70866141732283472" right="0.70866141732283472" top="0.74803149606299213" bottom="0.74803149606299213" header="0.31496062992125984" footer="0.31496062992125984"/>
  <pageSetup paperSize="9" scale="83" fitToHeight="3" orientation="landscape" r:id="rId1"/>
  <rowBreaks count="3" manualBreakCount="3">
    <brk id="13" max="5" man="1"/>
    <brk id="20" max="5" man="1"/>
    <brk id="2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2"/>
  <sheetViews>
    <sheetView showGridLines="0" zoomScaleNormal="100" workbookViewId="0">
      <pane xSplit="2" ySplit="8" topLeftCell="C9" activePane="bottomRight" state="frozen"/>
      <selection pane="topRight" activeCell="C1" sqref="C1"/>
      <selection pane="bottomLeft" activeCell="A10" sqref="A10"/>
      <selection pane="bottomRight"/>
    </sheetView>
  </sheetViews>
  <sheetFormatPr defaultColWidth="9.140625" defaultRowHeight="13.5" x14ac:dyDescent="0.2"/>
  <cols>
    <col min="1" max="1" width="5.7109375" style="3" customWidth="1"/>
    <col min="2" max="2" width="53.5703125" style="1" customWidth="1"/>
    <col min="3" max="9" width="11.42578125" style="1" customWidth="1"/>
    <col min="10" max="10" width="8.85546875" style="59" customWidth="1"/>
    <col min="11" max="15" width="10.140625" style="59" customWidth="1"/>
    <col min="16" max="16" width="10.42578125" style="59" customWidth="1"/>
    <col min="17" max="17" width="8.85546875" style="59" customWidth="1"/>
    <col min="18" max="18" width="9.140625" style="59"/>
    <col min="19" max="16384" width="9.140625" style="1"/>
  </cols>
  <sheetData>
    <row r="1" spans="1:16" ht="15.75" x14ac:dyDescent="0.25">
      <c r="A1" s="1156" t="s">
        <v>776</v>
      </c>
    </row>
    <row r="3" spans="1:16" ht="15" customHeight="1" x14ac:dyDescent="0.25">
      <c r="A3" s="1157" t="s">
        <v>778</v>
      </c>
      <c r="B3" s="541"/>
      <c r="C3" s="541"/>
      <c r="D3" s="541"/>
      <c r="E3" s="541"/>
      <c r="F3" s="541"/>
      <c r="G3" s="541"/>
      <c r="H3" s="541"/>
      <c r="I3" s="541"/>
      <c r="K3" s="1041" t="s">
        <v>698</v>
      </c>
      <c r="L3" s="1041"/>
      <c r="M3" s="1041"/>
      <c r="N3" s="1041"/>
      <c r="O3" s="1041"/>
      <c r="P3" s="1041"/>
    </row>
    <row r="4" spans="1:16" ht="15" customHeight="1" x14ac:dyDescent="0.2">
      <c r="A4" s="1030"/>
      <c r="B4" s="1030"/>
      <c r="C4" s="1030"/>
      <c r="D4" s="1030"/>
      <c r="E4" s="1030"/>
      <c r="F4" s="1030"/>
      <c r="G4" s="1030"/>
      <c r="H4" s="1030"/>
      <c r="I4" s="1030"/>
      <c r="K4" s="1046" t="s">
        <v>763</v>
      </c>
      <c r="L4" s="1046"/>
      <c r="M4" s="1046"/>
      <c r="N4" s="1046"/>
      <c r="O4" s="1046"/>
      <c r="P4" s="1046"/>
    </row>
    <row r="5" spans="1:16" ht="15.75" customHeight="1" x14ac:dyDescent="0.2">
      <c r="A5" s="1048" t="s">
        <v>527</v>
      </c>
      <c r="B5" s="1049"/>
      <c r="C5" s="1037" t="s">
        <v>0</v>
      </c>
      <c r="D5" s="1037"/>
      <c r="E5" s="1037" t="s">
        <v>1</v>
      </c>
      <c r="F5" s="1037"/>
      <c r="G5" s="1037"/>
      <c r="H5" s="1037"/>
      <c r="I5" s="1038"/>
      <c r="K5" s="1046"/>
      <c r="L5" s="1046"/>
      <c r="M5" s="1046"/>
      <c r="N5" s="1046"/>
      <c r="O5" s="1046"/>
      <c r="P5" s="1046"/>
    </row>
    <row r="6" spans="1:16" ht="41.25" customHeight="1" x14ac:dyDescent="0.2">
      <c r="A6" s="1050"/>
      <c r="B6" s="1051"/>
      <c r="C6" s="199"/>
      <c r="D6" s="200" t="s">
        <v>678</v>
      </c>
      <c r="E6" s="199" t="s">
        <v>679</v>
      </c>
      <c r="F6" s="201"/>
      <c r="G6" s="201"/>
      <c r="H6" s="201"/>
      <c r="I6" s="202"/>
      <c r="K6" s="1047"/>
      <c r="L6" s="1047"/>
      <c r="M6" s="1047"/>
      <c r="N6" s="1047"/>
      <c r="O6" s="1047"/>
      <c r="P6" s="1047"/>
    </row>
    <row r="7" spans="1:16" ht="15" customHeight="1" x14ac:dyDescent="0.2">
      <c r="A7" s="28"/>
      <c r="B7" s="35"/>
      <c r="C7" s="573" t="s">
        <v>722</v>
      </c>
      <c r="D7" s="573" t="s">
        <v>723</v>
      </c>
      <c r="E7" s="573" t="s">
        <v>724</v>
      </c>
      <c r="F7" s="573" t="s">
        <v>725</v>
      </c>
      <c r="G7" s="573" t="s">
        <v>726</v>
      </c>
      <c r="H7" s="573" t="s">
        <v>727</v>
      </c>
      <c r="I7" s="577" t="s">
        <v>728</v>
      </c>
      <c r="K7" s="1039" t="s">
        <v>699</v>
      </c>
      <c r="L7" s="1044" t="s">
        <v>700</v>
      </c>
      <c r="M7" s="1044" t="s">
        <v>701</v>
      </c>
      <c r="N7" s="1044" t="s">
        <v>702</v>
      </c>
      <c r="O7" s="1044" t="s">
        <v>703</v>
      </c>
      <c r="P7" s="1042" t="s">
        <v>704</v>
      </c>
    </row>
    <row r="8" spans="1:16" ht="15" customHeight="1" x14ac:dyDescent="0.2">
      <c r="A8" s="119">
        <v>1</v>
      </c>
      <c r="B8" s="764" t="s">
        <v>2</v>
      </c>
      <c r="C8" s="765" t="s">
        <v>732</v>
      </c>
      <c r="D8" s="765" t="s">
        <v>732</v>
      </c>
      <c r="E8" s="765" t="s">
        <v>732</v>
      </c>
      <c r="F8" s="765" t="s">
        <v>732</v>
      </c>
      <c r="G8" s="765" t="s">
        <v>732</v>
      </c>
      <c r="H8" s="765" t="s">
        <v>732</v>
      </c>
      <c r="I8" s="766" t="s">
        <v>732</v>
      </c>
      <c r="K8" s="1040"/>
      <c r="L8" s="1045"/>
      <c r="M8" s="1045"/>
      <c r="N8" s="1045"/>
      <c r="O8" s="1045"/>
      <c r="P8" s="1043"/>
    </row>
    <row r="9" spans="1:16" ht="15" customHeight="1" x14ac:dyDescent="0.2">
      <c r="A9" s="180" t="s">
        <v>3</v>
      </c>
      <c r="B9" s="831" t="s">
        <v>522</v>
      </c>
      <c r="C9" s="767">
        <f>'4 Income'!C8</f>
        <v>0</v>
      </c>
      <c r="D9" s="768">
        <f>'4 Income'!D8</f>
        <v>0</v>
      </c>
      <c r="E9" s="767">
        <f>'4 Income'!E8</f>
        <v>0</v>
      </c>
      <c r="F9" s="769">
        <f>'4 Income'!F8</f>
        <v>0</v>
      </c>
      <c r="G9" s="769">
        <f>'4 Income'!G8</f>
        <v>0</v>
      </c>
      <c r="H9" s="769">
        <f>'4 Income'!H8</f>
        <v>0</v>
      </c>
      <c r="I9" s="768">
        <f>'4 Income'!I8</f>
        <v>0</v>
      </c>
      <c r="K9" s="670">
        <f>IF(AND(C9=0,D9=0),0,IF(AND(C9=0,D9&lt;&gt;0),1,IF(AND(C9&lt;&gt;0,D9=0),-1,(D9-C9)/C9)))</f>
        <v>0</v>
      </c>
      <c r="L9" s="671">
        <f t="shared" ref="L9:P14" si="0">IF(AND(D9=0,E9=0),0,IF(AND(D9=0,E9&lt;&gt;0),1,IF(AND(D9&lt;&gt;0,E9=0),-1,(E9-D9)/D9)))</f>
        <v>0</v>
      </c>
      <c r="M9" s="671">
        <f t="shared" si="0"/>
        <v>0</v>
      </c>
      <c r="N9" s="671">
        <f t="shared" si="0"/>
        <v>0</v>
      </c>
      <c r="O9" s="671">
        <f t="shared" si="0"/>
        <v>0</v>
      </c>
      <c r="P9" s="672">
        <f t="shared" si="0"/>
        <v>0</v>
      </c>
    </row>
    <row r="10" spans="1:16" ht="15" customHeight="1" x14ac:dyDescent="0.2">
      <c r="A10" s="181" t="s">
        <v>4</v>
      </c>
      <c r="B10" s="832" t="s">
        <v>5</v>
      </c>
      <c r="C10" s="770">
        <f>'4 Income'!C18</f>
        <v>0</v>
      </c>
      <c r="D10" s="771">
        <f>'4 Income'!D18</f>
        <v>0</v>
      </c>
      <c r="E10" s="770">
        <f>'4 Income'!E18</f>
        <v>0</v>
      </c>
      <c r="F10" s="772">
        <f>'4 Income'!F18</f>
        <v>0</v>
      </c>
      <c r="G10" s="772">
        <f>'4 Income'!G18</f>
        <v>0</v>
      </c>
      <c r="H10" s="772">
        <f>'4 Income'!H18</f>
        <v>0</v>
      </c>
      <c r="I10" s="771">
        <f>'4 Income'!I18</f>
        <v>0</v>
      </c>
      <c r="K10" s="673">
        <f t="shared" ref="K10:K14" si="1">IF(AND(C10=0,D10=0),0,IF(AND(C10=0,D10&lt;&gt;0),1,IF(AND(C10&lt;&gt;0,D10=0),-1,(D10-C10)/C10)))</f>
        <v>0</v>
      </c>
      <c r="L10" s="674">
        <f t="shared" si="0"/>
        <v>0</v>
      </c>
      <c r="M10" s="674">
        <f t="shared" si="0"/>
        <v>0</v>
      </c>
      <c r="N10" s="674">
        <f t="shared" si="0"/>
        <v>0</v>
      </c>
      <c r="O10" s="674">
        <f t="shared" si="0"/>
        <v>0</v>
      </c>
      <c r="P10" s="675">
        <f t="shared" si="0"/>
        <v>0</v>
      </c>
    </row>
    <row r="11" spans="1:16" ht="15" customHeight="1" x14ac:dyDescent="0.2">
      <c r="A11" s="181" t="s">
        <v>6</v>
      </c>
      <c r="B11" s="832" t="s">
        <v>7</v>
      </c>
      <c r="C11" s="770">
        <f>'4 Income'!C24</f>
        <v>0</v>
      </c>
      <c r="D11" s="771">
        <f>'4 Income'!D24</f>
        <v>0</v>
      </c>
      <c r="E11" s="770">
        <f>'4 Income'!E24</f>
        <v>0</v>
      </c>
      <c r="F11" s="772">
        <f>'4 Income'!F24</f>
        <v>0</v>
      </c>
      <c r="G11" s="772">
        <f>'4 Income'!G24</f>
        <v>0</v>
      </c>
      <c r="H11" s="772">
        <f>'4 Income'!H24</f>
        <v>0</v>
      </c>
      <c r="I11" s="771">
        <f>'4 Income'!I24</f>
        <v>0</v>
      </c>
      <c r="K11" s="673">
        <f t="shared" si="1"/>
        <v>0</v>
      </c>
      <c r="L11" s="674">
        <f t="shared" si="0"/>
        <v>0</v>
      </c>
      <c r="M11" s="674">
        <f t="shared" si="0"/>
        <v>0</v>
      </c>
      <c r="N11" s="674">
        <f t="shared" si="0"/>
        <v>0</v>
      </c>
      <c r="O11" s="674">
        <f t="shared" si="0"/>
        <v>0</v>
      </c>
      <c r="P11" s="675">
        <f t="shared" si="0"/>
        <v>0</v>
      </c>
    </row>
    <row r="12" spans="1:16" ht="15" customHeight="1" x14ac:dyDescent="0.2">
      <c r="A12" s="181" t="s">
        <v>8</v>
      </c>
      <c r="B12" s="832" t="s">
        <v>9</v>
      </c>
      <c r="C12" s="770">
        <f>'4 Income'!C43</f>
        <v>0</v>
      </c>
      <c r="D12" s="771">
        <f>'4 Income'!D43</f>
        <v>0</v>
      </c>
      <c r="E12" s="770">
        <f>'4 Income'!E43</f>
        <v>0</v>
      </c>
      <c r="F12" s="772">
        <f>'4 Income'!F43</f>
        <v>0</v>
      </c>
      <c r="G12" s="772">
        <f>'4 Income'!G43</f>
        <v>0</v>
      </c>
      <c r="H12" s="772">
        <f>'4 Income'!H43</f>
        <v>0</v>
      </c>
      <c r="I12" s="771">
        <f>'4 Income'!I43</f>
        <v>0</v>
      </c>
      <c r="K12" s="673">
        <f t="shared" si="1"/>
        <v>0</v>
      </c>
      <c r="L12" s="674">
        <f t="shared" si="0"/>
        <v>0</v>
      </c>
      <c r="M12" s="674">
        <f t="shared" si="0"/>
        <v>0</v>
      </c>
      <c r="N12" s="674">
        <f t="shared" si="0"/>
        <v>0</v>
      </c>
      <c r="O12" s="674">
        <f t="shared" si="0"/>
        <v>0</v>
      </c>
      <c r="P12" s="675">
        <f t="shared" si="0"/>
        <v>0</v>
      </c>
    </row>
    <row r="13" spans="1:16" ht="15" customHeight="1" x14ac:dyDescent="0.2">
      <c r="A13" s="181" t="s">
        <v>10</v>
      </c>
      <c r="B13" s="832" t="s">
        <v>11</v>
      </c>
      <c r="C13" s="770">
        <f>'4 Income'!C45</f>
        <v>0</v>
      </c>
      <c r="D13" s="771">
        <f>'4 Income'!D45</f>
        <v>0</v>
      </c>
      <c r="E13" s="770">
        <f>'4 Income'!E45</f>
        <v>0</v>
      </c>
      <c r="F13" s="772">
        <f>'4 Income'!F45</f>
        <v>0</v>
      </c>
      <c r="G13" s="772">
        <f>'4 Income'!G45</f>
        <v>0</v>
      </c>
      <c r="H13" s="772">
        <f>'4 Income'!H45</f>
        <v>0</v>
      </c>
      <c r="I13" s="771">
        <f>'4 Income'!I45</f>
        <v>0</v>
      </c>
      <c r="K13" s="673">
        <f t="shared" si="1"/>
        <v>0</v>
      </c>
      <c r="L13" s="674">
        <f t="shared" si="0"/>
        <v>0</v>
      </c>
      <c r="M13" s="674">
        <f t="shared" si="0"/>
        <v>0</v>
      </c>
      <c r="N13" s="674">
        <f t="shared" si="0"/>
        <v>0</v>
      </c>
      <c r="O13" s="674">
        <f t="shared" si="0"/>
        <v>0</v>
      </c>
      <c r="P13" s="675">
        <f t="shared" si="0"/>
        <v>0</v>
      </c>
    </row>
    <row r="14" spans="1:16" ht="15" customHeight="1" x14ac:dyDescent="0.2">
      <c r="A14" s="182" t="s">
        <v>12</v>
      </c>
      <c r="B14" s="833" t="s">
        <v>13</v>
      </c>
      <c r="C14" s="773">
        <f>'4 Income'!C47</f>
        <v>0</v>
      </c>
      <c r="D14" s="774">
        <f>'4 Income'!D47</f>
        <v>0</v>
      </c>
      <c r="E14" s="773">
        <f>'4 Income'!E47</f>
        <v>0</v>
      </c>
      <c r="F14" s="775">
        <f>'4 Income'!F47</f>
        <v>0</v>
      </c>
      <c r="G14" s="775">
        <f>'4 Income'!G47</f>
        <v>0</v>
      </c>
      <c r="H14" s="775">
        <f>'4 Income'!H47</f>
        <v>0</v>
      </c>
      <c r="I14" s="774">
        <f>'4 Income'!I47</f>
        <v>0</v>
      </c>
      <c r="K14" s="673">
        <f t="shared" si="1"/>
        <v>0</v>
      </c>
      <c r="L14" s="674">
        <f t="shared" si="0"/>
        <v>0</v>
      </c>
      <c r="M14" s="674">
        <f t="shared" si="0"/>
        <v>0</v>
      </c>
      <c r="N14" s="674">
        <f t="shared" si="0"/>
        <v>0</v>
      </c>
      <c r="O14" s="674">
        <f t="shared" si="0"/>
        <v>0</v>
      </c>
      <c r="P14" s="675">
        <f t="shared" si="0"/>
        <v>0</v>
      </c>
    </row>
    <row r="15" spans="1:16" ht="15" customHeight="1" x14ac:dyDescent="0.2">
      <c r="A15" s="254" t="s">
        <v>14</v>
      </c>
      <c r="B15" s="776" t="s">
        <v>15</v>
      </c>
      <c r="C15" s="777">
        <f>SUM(C9:C14)</f>
        <v>0</v>
      </c>
      <c r="D15" s="778">
        <f t="shared" ref="D15:I15" si="2">SUM(D9:D14)</f>
        <v>0</v>
      </c>
      <c r="E15" s="777">
        <f t="shared" si="2"/>
        <v>0</v>
      </c>
      <c r="F15" s="779">
        <f t="shared" si="2"/>
        <v>0</v>
      </c>
      <c r="G15" s="779">
        <f t="shared" si="2"/>
        <v>0</v>
      </c>
      <c r="H15" s="779">
        <f t="shared" si="2"/>
        <v>0</v>
      </c>
      <c r="I15" s="778">
        <f t="shared" si="2"/>
        <v>0</v>
      </c>
      <c r="K15" s="676">
        <f t="shared" ref="K15" si="3">IF(AND(C15=0,D15=0),0,IF(AND(C15=0,D15&lt;&gt;0),1,IF(AND(C15&lt;&gt;0,D15=0),-1,(D15-C15)/C15)))</f>
        <v>0</v>
      </c>
      <c r="L15" s="677">
        <f t="shared" ref="L15" si="4">IF(AND(D15=0,E15=0),0,IF(AND(D15=0,E15&lt;&gt;0),1,IF(AND(D15&lt;&gt;0,E15=0),-1,(E15-D15)/D15)))</f>
        <v>0</v>
      </c>
      <c r="M15" s="677">
        <f t="shared" ref="M15" si="5">IF(AND(E15=0,F15=0),0,IF(AND(E15=0,F15&lt;&gt;0),1,IF(AND(E15&lt;&gt;0,F15=0),-1,(F15-E15)/E15)))</f>
        <v>0</v>
      </c>
      <c r="N15" s="677">
        <f t="shared" ref="N15" si="6">IF(AND(F15=0,G15=0),0,IF(AND(F15=0,G15&lt;&gt;0),1,IF(AND(F15&lt;&gt;0,G15=0),-1,(G15-F15)/F15)))</f>
        <v>0</v>
      </c>
      <c r="O15" s="677">
        <f t="shared" ref="O15" si="7">IF(AND(G15=0,H15=0),0,IF(AND(G15=0,H15&lt;&gt;0),1,IF(AND(G15&lt;&gt;0,H15=0),-1,(H15-G15)/G15)))</f>
        <v>0</v>
      </c>
      <c r="P15" s="678">
        <f t="shared" ref="P15" si="8">IF(AND(H15=0,I15=0),0,IF(AND(H15=0,I15&lt;&gt;0),1,IF(AND(H15&lt;&gt;0,I15=0),-1,(I15-H15)/H15)))</f>
        <v>0</v>
      </c>
    </row>
    <row r="16" spans="1:16" ht="15" customHeight="1" x14ac:dyDescent="0.2">
      <c r="A16" s="184"/>
      <c r="B16" s="185"/>
      <c r="C16" s="780"/>
      <c r="D16" s="780"/>
      <c r="E16" s="780"/>
      <c r="F16" s="780"/>
      <c r="G16" s="780"/>
      <c r="H16" s="780"/>
      <c r="I16" s="781"/>
      <c r="K16" s="679"/>
      <c r="L16" s="680"/>
      <c r="M16" s="680"/>
      <c r="N16" s="680"/>
      <c r="O16" s="680"/>
      <c r="P16" s="681"/>
    </row>
    <row r="17" spans="1:16" ht="15" customHeight="1" x14ac:dyDescent="0.2">
      <c r="A17" s="119">
        <v>2</v>
      </c>
      <c r="B17" s="257" t="s">
        <v>16</v>
      </c>
      <c r="C17" s="782" t="s">
        <v>732</v>
      </c>
      <c r="D17" s="782" t="s">
        <v>732</v>
      </c>
      <c r="E17" s="782" t="s">
        <v>732</v>
      </c>
      <c r="F17" s="782" t="s">
        <v>732</v>
      </c>
      <c r="G17" s="782" t="s">
        <v>732</v>
      </c>
      <c r="H17" s="782" t="s">
        <v>732</v>
      </c>
      <c r="I17" s="783" t="s">
        <v>732</v>
      </c>
      <c r="K17" s="679"/>
      <c r="L17" s="680"/>
      <c r="M17" s="680"/>
      <c r="N17" s="680"/>
      <c r="O17" s="680"/>
      <c r="P17" s="681"/>
    </row>
    <row r="18" spans="1:16" ht="15" customHeight="1" x14ac:dyDescent="0.2">
      <c r="A18" s="180" t="s">
        <v>17</v>
      </c>
      <c r="B18" s="831" t="s">
        <v>18</v>
      </c>
      <c r="C18" s="767">
        <f>'9 Staff'!C19</f>
        <v>0</v>
      </c>
      <c r="D18" s="768">
        <f>'9 Staff'!D19</f>
        <v>0</v>
      </c>
      <c r="E18" s="767">
        <f>'9 Staff'!E19</f>
        <v>0</v>
      </c>
      <c r="F18" s="769">
        <f>'9 Staff'!F19</f>
        <v>0</v>
      </c>
      <c r="G18" s="769">
        <f>'9 Staff'!G19</f>
        <v>0</v>
      </c>
      <c r="H18" s="769">
        <f>'9 Staff'!H19</f>
        <v>0</v>
      </c>
      <c r="I18" s="768">
        <f>'9 Staff'!I19</f>
        <v>0</v>
      </c>
      <c r="K18" s="670">
        <f t="shared" ref="K18:K23" si="9">IF(AND(C18=0,D18=0),0,IF(AND(C18=0,D18&lt;&gt;0),1,IF(AND(C18&lt;&gt;0,D18=0),-1,(D18-C18)/C18)))</f>
        <v>0</v>
      </c>
      <c r="L18" s="671">
        <f t="shared" ref="L18:L23" si="10">IF(AND(D18=0,E18=0),0,IF(AND(D18=0,E18&lt;&gt;0),1,IF(AND(D18&lt;&gt;0,E18=0),-1,(E18-D18)/D18)))</f>
        <v>0</v>
      </c>
      <c r="M18" s="671">
        <f t="shared" ref="M18:M23" si="11">IF(AND(E18=0,F18=0),0,IF(AND(E18=0,F18&lt;&gt;0),1,IF(AND(E18&lt;&gt;0,F18=0),-1,(F18-E18)/E18)))</f>
        <v>0</v>
      </c>
      <c r="N18" s="671">
        <f t="shared" ref="N18:N23" si="12">IF(AND(F18=0,G18=0),0,IF(AND(F18=0,G18&lt;&gt;0),1,IF(AND(F18&lt;&gt;0,G18=0),-1,(G18-F18)/F18)))</f>
        <v>0</v>
      </c>
      <c r="O18" s="671">
        <f t="shared" ref="O18:O23" si="13">IF(AND(G18=0,H18=0),0,IF(AND(G18=0,H18&lt;&gt;0),1,IF(AND(G18&lt;&gt;0,H18=0),-1,(H18-G18)/G18)))</f>
        <v>0</v>
      </c>
      <c r="P18" s="672">
        <f t="shared" ref="P18:P23" si="14">IF(AND(H18=0,I18=0),0,IF(AND(H18=0,I18&lt;&gt;0),1,IF(AND(H18&lt;&gt;0,I18=0),-1,(I18-H18)/H18)))</f>
        <v>0</v>
      </c>
    </row>
    <row r="19" spans="1:16" ht="15" customHeight="1" x14ac:dyDescent="0.2">
      <c r="A19" s="181" t="s">
        <v>19</v>
      </c>
      <c r="B19" s="832" t="s">
        <v>20</v>
      </c>
      <c r="C19" s="784">
        <v>0</v>
      </c>
      <c r="D19" s="1031">
        <f>'8 Cost centre'!F109</f>
        <v>0</v>
      </c>
      <c r="E19" s="784">
        <v>0</v>
      </c>
      <c r="F19" s="785">
        <v>0</v>
      </c>
      <c r="G19" s="785">
        <v>0</v>
      </c>
      <c r="H19" s="785">
        <v>0</v>
      </c>
      <c r="I19" s="786">
        <v>0</v>
      </c>
      <c r="K19" s="673">
        <f t="shared" si="9"/>
        <v>0</v>
      </c>
      <c r="L19" s="674">
        <f t="shared" si="10"/>
        <v>0</v>
      </c>
      <c r="M19" s="674">
        <f t="shared" si="11"/>
        <v>0</v>
      </c>
      <c r="N19" s="674">
        <f t="shared" si="12"/>
        <v>0</v>
      </c>
      <c r="O19" s="674">
        <f t="shared" si="13"/>
        <v>0</v>
      </c>
      <c r="P19" s="675">
        <f t="shared" si="14"/>
        <v>0</v>
      </c>
    </row>
    <row r="20" spans="1:16" ht="15" customHeight="1" x14ac:dyDescent="0.2">
      <c r="A20" s="181" t="s">
        <v>21</v>
      </c>
      <c r="B20" s="834" t="s">
        <v>22</v>
      </c>
      <c r="C20" s="784">
        <v>0</v>
      </c>
      <c r="D20" s="1031">
        <f>'8 Cost centre'!G109</f>
        <v>0</v>
      </c>
      <c r="E20" s="784">
        <v>0</v>
      </c>
      <c r="F20" s="785">
        <v>0</v>
      </c>
      <c r="G20" s="785">
        <v>0</v>
      </c>
      <c r="H20" s="785">
        <v>0</v>
      </c>
      <c r="I20" s="786">
        <v>0</v>
      </c>
      <c r="K20" s="673">
        <f t="shared" si="9"/>
        <v>0</v>
      </c>
      <c r="L20" s="674">
        <f t="shared" si="10"/>
        <v>0</v>
      </c>
      <c r="M20" s="674">
        <f t="shared" si="11"/>
        <v>0</v>
      </c>
      <c r="N20" s="674">
        <f t="shared" si="12"/>
        <v>0</v>
      </c>
      <c r="O20" s="674">
        <f t="shared" si="13"/>
        <v>0</v>
      </c>
      <c r="P20" s="675">
        <f t="shared" si="14"/>
        <v>0</v>
      </c>
    </row>
    <row r="21" spans="1:16" ht="15" customHeight="1" x14ac:dyDescent="0.2">
      <c r="A21" s="181" t="s">
        <v>23</v>
      </c>
      <c r="B21" s="834" t="s">
        <v>24</v>
      </c>
      <c r="C21" s="787">
        <v>0</v>
      </c>
      <c r="D21" s="1032">
        <f>'8 Cost centre'!H109</f>
        <v>0</v>
      </c>
      <c r="E21" s="787">
        <v>0</v>
      </c>
      <c r="F21" s="788">
        <v>0</v>
      </c>
      <c r="G21" s="788">
        <v>0</v>
      </c>
      <c r="H21" s="788">
        <v>0</v>
      </c>
      <c r="I21" s="789">
        <v>0</v>
      </c>
      <c r="K21" s="673">
        <f t="shared" si="9"/>
        <v>0</v>
      </c>
      <c r="L21" s="674">
        <f t="shared" si="10"/>
        <v>0</v>
      </c>
      <c r="M21" s="674">
        <f t="shared" si="11"/>
        <v>0</v>
      </c>
      <c r="N21" s="674">
        <f t="shared" si="12"/>
        <v>0</v>
      </c>
      <c r="O21" s="674">
        <f t="shared" si="13"/>
        <v>0</v>
      </c>
      <c r="P21" s="675">
        <f t="shared" si="14"/>
        <v>0</v>
      </c>
    </row>
    <row r="22" spans="1:16" ht="15" customHeight="1" x14ac:dyDescent="0.2">
      <c r="A22" s="182" t="s">
        <v>25</v>
      </c>
      <c r="B22" s="835" t="s">
        <v>26</v>
      </c>
      <c r="C22" s="790">
        <v>0</v>
      </c>
      <c r="D22" s="1033">
        <f>'8 Cost centre'!I109</f>
        <v>0</v>
      </c>
      <c r="E22" s="790">
        <v>0</v>
      </c>
      <c r="F22" s="791">
        <v>0</v>
      </c>
      <c r="G22" s="791">
        <v>0</v>
      </c>
      <c r="H22" s="791">
        <v>0</v>
      </c>
      <c r="I22" s="792">
        <v>0</v>
      </c>
      <c r="K22" s="673">
        <f t="shared" si="9"/>
        <v>0</v>
      </c>
      <c r="L22" s="674">
        <f t="shared" si="10"/>
        <v>0</v>
      </c>
      <c r="M22" s="674">
        <f t="shared" si="11"/>
        <v>0</v>
      </c>
      <c r="N22" s="674">
        <f t="shared" si="12"/>
        <v>0</v>
      </c>
      <c r="O22" s="674">
        <f t="shared" si="13"/>
        <v>0</v>
      </c>
      <c r="P22" s="675">
        <f t="shared" si="14"/>
        <v>0</v>
      </c>
    </row>
    <row r="23" spans="1:16" ht="15" customHeight="1" x14ac:dyDescent="0.2">
      <c r="A23" s="254" t="s">
        <v>27</v>
      </c>
      <c r="B23" s="793" t="s">
        <v>28</v>
      </c>
      <c r="C23" s="794">
        <f>SUM(C18:C22)</f>
        <v>0</v>
      </c>
      <c r="D23" s="795">
        <f t="shared" ref="D23:I23" si="15">SUM(D18:D22)</f>
        <v>0</v>
      </c>
      <c r="E23" s="794">
        <f t="shared" si="15"/>
        <v>0</v>
      </c>
      <c r="F23" s="796">
        <f t="shared" si="15"/>
        <v>0</v>
      </c>
      <c r="G23" s="796">
        <f t="shared" si="15"/>
        <v>0</v>
      </c>
      <c r="H23" s="796">
        <f t="shared" si="15"/>
        <v>0</v>
      </c>
      <c r="I23" s="795">
        <f t="shared" si="15"/>
        <v>0</v>
      </c>
      <c r="K23" s="676">
        <f t="shared" si="9"/>
        <v>0</v>
      </c>
      <c r="L23" s="677">
        <f t="shared" si="10"/>
        <v>0</v>
      </c>
      <c r="M23" s="677">
        <f t="shared" si="11"/>
        <v>0</v>
      </c>
      <c r="N23" s="677">
        <f t="shared" si="12"/>
        <v>0</v>
      </c>
      <c r="O23" s="677">
        <f t="shared" si="13"/>
        <v>0</v>
      </c>
      <c r="P23" s="678">
        <f t="shared" si="14"/>
        <v>0</v>
      </c>
    </row>
    <row r="24" spans="1:16" ht="15" customHeight="1" x14ac:dyDescent="0.2">
      <c r="A24" s="184"/>
      <c r="B24" s="797"/>
      <c r="C24" s="780"/>
      <c r="D24" s="780"/>
      <c r="E24" s="780"/>
      <c r="F24" s="780"/>
      <c r="G24" s="780"/>
      <c r="H24" s="780"/>
      <c r="I24" s="781"/>
      <c r="K24" s="679"/>
      <c r="L24" s="680"/>
      <c r="M24" s="680"/>
      <c r="N24" s="680"/>
      <c r="O24" s="680"/>
      <c r="P24" s="681"/>
    </row>
    <row r="25" spans="1:16" ht="15" customHeight="1" x14ac:dyDescent="0.2">
      <c r="A25" s="254">
        <v>3</v>
      </c>
      <c r="B25" s="718" t="s">
        <v>29</v>
      </c>
      <c r="C25" s="719">
        <f>C15-C23</f>
        <v>0</v>
      </c>
      <c r="D25" s="720">
        <f t="shared" ref="D25:I25" si="16">D15-D23</f>
        <v>0</v>
      </c>
      <c r="E25" s="721">
        <f t="shared" si="16"/>
        <v>0</v>
      </c>
      <c r="F25" s="722">
        <f t="shared" si="16"/>
        <v>0</v>
      </c>
      <c r="G25" s="722">
        <f t="shared" si="16"/>
        <v>0</v>
      </c>
      <c r="H25" s="722">
        <f t="shared" si="16"/>
        <v>0</v>
      </c>
      <c r="I25" s="720">
        <f t="shared" si="16"/>
        <v>0</v>
      </c>
      <c r="K25" s="723">
        <f t="shared" ref="K25" si="17">IF(AND(C25=0,D25=0),0,IF(AND(C25=0,D25&lt;&gt;0),1,IF(AND(C25&lt;&gt;0,D25=0),-1,(D25-C25)/C25)))</f>
        <v>0</v>
      </c>
      <c r="L25" s="724">
        <f t="shared" ref="L25" si="18">IF(AND(D25=0,E25=0),0,IF(AND(D25=0,E25&lt;&gt;0),1,IF(AND(D25&lt;&gt;0,E25=0),-1,(E25-D25)/D25)))</f>
        <v>0</v>
      </c>
      <c r="M25" s="724">
        <f t="shared" ref="M25" si="19">IF(AND(E25=0,F25=0),0,IF(AND(E25=0,F25&lt;&gt;0),1,IF(AND(E25&lt;&gt;0,F25=0),-1,(F25-E25)/E25)))</f>
        <v>0</v>
      </c>
      <c r="N25" s="724">
        <f t="shared" ref="N25" si="20">IF(AND(F25=0,G25=0),0,IF(AND(F25=0,G25&lt;&gt;0),1,IF(AND(F25&lt;&gt;0,G25=0),-1,(G25-F25)/F25)))</f>
        <v>0</v>
      </c>
      <c r="O25" s="724">
        <f t="shared" ref="O25" si="21">IF(AND(G25=0,H25=0),0,IF(AND(G25=0,H25&lt;&gt;0),1,IF(AND(G25&lt;&gt;0,H25=0),-1,(H25-G25)/G25)))</f>
        <v>0</v>
      </c>
      <c r="P25" s="725">
        <f t="shared" ref="P25" si="22">IF(AND(H25=0,I25=0),0,IF(AND(H25=0,I25&lt;&gt;0),1,IF(AND(H25&lt;&gt;0,I25=0),-1,(I25-H25)/H25)))</f>
        <v>0</v>
      </c>
    </row>
    <row r="26" spans="1:16" x14ac:dyDescent="0.2">
      <c r="A26" s="184"/>
      <c r="B26" s="185"/>
      <c r="C26" s="780"/>
      <c r="D26" s="780"/>
      <c r="E26" s="780"/>
      <c r="F26" s="780"/>
      <c r="G26" s="780"/>
      <c r="H26" s="780"/>
      <c r="I26" s="781"/>
      <c r="J26" s="436"/>
      <c r="K26" s="679"/>
      <c r="L26" s="680"/>
      <c r="M26" s="680"/>
      <c r="N26" s="680"/>
      <c r="O26" s="680"/>
      <c r="P26" s="681"/>
    </row>
    <row r="27" spans="1:16" ht="15" customHeight="1" x14ac:dyDescent="0.2">
      <c r="A27" s="34">
        <v>4</v>
      </c>
      <c r="B27" s="798" t="s">
        <v>517</v>
      </c>
      <c r="C27" s="799">
        <v>0</v>
      </c>
      <c r="D27" s="800">
        <v>0</v>
      </c>
      <c r="E27" s="799">
        <v>0</v>
      </c>
      <c r="F27" s="801">
        <v>0</v>
      </c>
      <c r="G27" s="801">
        <v>0</v>
      </c>
      <c r="H27" s="801">
        <v>0</v>
      </c>
      <c r="I27" s="800">
        <v>0</v>
      </c>
      <c r="K27" s="670">
        <f t="shared" ref="K27:K30" si="23">IF(AND(C27=0,D27=0),0,IF(AND(C27=0,D27&lt;&gt;0),1,IF(AND(C27&lt;&gt;0,D27=0),-1,(D27-C27)/C27)))</f>
        <v>0</v>
      </c>
      <c r="L27" s="671">
        <f t="shared" ref="L27:L30" si="24">IF(AND(D27=0,E27=0),0,IF(AND(D27=0,E27&lt;&gt;0),1,IF(AND(D27&lt;&gt;0,E27=0),-1,(E27-D27)/D27)))</f>
        <v>0</v>
      </c>
      <c r="M27" s="671">
        <f t="shared" ref="M27:M30" si="25">IF(AND(E27=0,F27=0),0,IF(AND(E27=0,F27&lt;&gt;0),1,IF(AND(E27&lt;&gt;0,F27=0),-1,(F27-E27)/E27)))</f>
        <v>0</v>
      </c>
      <c r="N27" s="671">
        <f t="shared" ref="N27:N30" si="26">IF(AND(F27=0,G27=0),0,IF(AND(F27=0,G27&lt;&gt;0),1,IF(AND(F27&lt;&gt;0,G27=0),-1,(G27-F27)/F27)))</f>
        <v>0</v>
      </c>
      <c r="O27" s="671">
        <f t="shared" ref="O27:O30" si="27">IF(AND(G27=0,H27=0),0,IF(AND(G27=0,H27&lt;&gt;0),1,IF(AND(G27&lt;&gt;0,H27=0),-1,(H27-G27)/G27)))</f>
        <v>0</v>
      </c>
      <c r="P27" s="672">
        <f t="shared" ref="P27:P30" si="28">IF(AND(H27=0,I27=0),0,IF(AND(H27=0,I27&lt;&gt;0),1,IF(AND(H27&lt;&gt;0,I27=0),-1,(I27-H27)/H27)))</f>
        <v>0</v>
      </c>
    </row>
    <row r="28" spans="1:16" ht="15" customHeight="1" x14ac:dyDescent="0.2">
      <c r="A28" s="34">
        <v>5</v>
      </c>
      <c r="B28" s="802" t="s">
        <v>30</v>
      </c>
      <c r="C28" s="803">
        <v>0</v>
      </c>
      <c r="D28" s="804">
        <v>0</v>
      </c>
      <c r="E28" s="803">
        <v>0</v>
      </c>
      <c r="F28" s="805">
        <v>0</v>
      </c>
      <c r="G28" s="805">
        <v>0</v>
      </c>
      <c r="H28" s="805">
        <v>0</v>
      </c>
      <c r="I28" s="804">
        <v>0</v>
      </c>
      <c r="K28" s="673">
        <f t="shared" si="23"/>
        <v>0</v>
      </c>
      <c r="L28" s="674">
        <f t="shared" si="24"/>
        <v>0</v>
      </c>
      <c r="M28" s="674">
        <f t="shared" si="25"/>
        <v>0</v>
      </c>
      <c r="N28" s="674">
        <f t="shared" si="26"/>
        <v>0</v>
      </c>
      <c r="O28" s="674">
        <f t="shared" si="27"/>
        <v>0</v>
      </c>
      <c r="P28" s="675">
        <f t="shared" si="28"/>
        <v>0</v>
      </c>
    </row>
    <row r="29" spans="1:16" ht="15" customHeight="1" x14ac:dyDescent="0.2">
      <c r="A29" s="34">
        <v>6</v>
      </c>
      <c r="B29" s="802" t="s">
        <v>31</v>
      </c>
      <c r="C29" s="803">
        <v>0</v>
      </c>
      <c r="D29" s="804">
        <v>0</v>
      </c>
      <c r="E29" s="803">
        <v>0</v>
      </c>
      <c r="F29" s="805">
        <v>0</v>
      </c>
      <c r="G29" s="805">
        <v>0</v>
      </c>
      <c r="H29" s="805">
        <v>0</v>
      </c>
      <c r="I29" s="804">
        <v>0</v>
      </c>
      <c r="K29" s="673">
        <f t="shared" si="23"/>
        <v>0</v>
      </c>
      <c r="L29" s="674">
        <f t="shared" si="24"/>
        <v>0</v>
      </c>
      <c r="M29" s="674">
        <f t="shared" si="25"/>
        <v>0</v>
      </c>
      <c r="N29" s="674">
        <f t="shared" si="26"/>
        <v>0</v>
      </c>
      <c r="O29" s="674">
        <f t="shared" si="27"/>
        <v>0</v>
      </c>
      <c r="P29" s="675">
        <f t="shared" si="28"/>
        <v>0</v>
      </c>
    </row>
    <row r="30" spans="1:16" ht="15" customHeight="1" x14ac:dyDescent="0.2">
      <c r="A30" s="34">
        <v>7</v>
      </c>
      <c r="B30" s="802" t="s">
        <v>32</v>
      </c>
      <c r="C30" s="803">
        <v>0</v>
      </c>
      <c r="D30" s="804">
        <v>0</v>
      </c>
      <c r="E30" s="803">
        <v>0</v>
      </c>
      <c r="F30" s="805">
        <v>0</v>
      </c>
      <c r="G30" s="805">
        <v>0</v>
      </c>
      <c r="H30" s="805">
        <v>0</v>
      </c>
      <c r="I30" s="804">
        <v>0</v>
      </c>
      <c r="K30" s="685">
        <f t="shared" si="23"/>
        <v>0</v>
      </c>
      <c r="L30" s="686">
        <f t="shared" si="24"/>
        <v>0</v>
      </c>
      <c r="M30" s="686">
        <f t="shared" si="25"/>
        <v>0</v>
      </c>
      <c r="N30" s="686">
        <f t="shared" si="26"/>
        <v>0</v>
      </c>
      <c r="O30" s="686">
        <f t="shared" si="27"/>
        <v>0</v>
      </c>
      <c r="P30" s="687">
        <f t="shared" si="28"/>
        <v>0</v>
      </c>
    </row>
    <row r="31" spans="1:16" ht="15" customHeight="1" x14ac:dyDescent="0.2">
      <c r="A31" s="184"/>
      <c r="B31" s="185"/>
      <c r="C31" s="780"/>
      <c r="D31" s="780"/>
      <c r="E31" s="780"/>
      <c r="F31" s="780"/>
      <c r="G31" s="780"/>
      <c r="H31" s="780"/>
      <c r="I31" s="781"/>
      <c r="K31" s="679"/>
      <c r="L31" s="680"/>
      <c r="M31" s="680"/>
      <c r="N31" s="680"/>
      <c r="O31" s="680"/>
      <c r="P31" s="681"/>
    </row>
    <row r="32" spans="1:16" ht="15" customHeight="1" x14ac:dyDescent="0.2">
      <c r="A32" s="254">
        <v>8</v>
      </c>
      <c r="B32" s="776" t="s">
        <v>33</v>
      </c>
      <c r="C32" s="777">
        <f>SUM(C25,C27:C30)</f>
        <v>0</v>
      </c>
      <c r="D32" s="778">
        <f t="shared" ref="D32:I32" si="29">SUM(D25,D27:D30)</f>
        <v>0</v>
      </c>
      <c r="E32" s="777">
        <f t="shared" si="29"/>
        <v>0</v>
      </c>
      <c r="F32" s="779">
        <f t="shared" si="29"/>
        <v>0</v>
      </c>
      <c r="G32" s="779">
        <f t="shared" si="29"/>
        <v>0</v>
      </c>
      <c r="H32" s="779">
        <f t="shared" si="29"/>
        <v>0</v>
      </c>
      <c r="I32" s="778">
        <f t="shared" si="29"/>
        <v>0</v>
      </c>
      <c r="K32" s="682">
        <f t="shared" ref="K32" si="30">IF(AND(C32=0,D32=0),0,IF(AND(C32=0,D32&lt;&gt;0),1,IF(AND(C32&lt;&gt;0,D32=0),-1,(D32-C32)/C32)))</f>
        <v>0</v>
      </c>
      <c r="L32" s="683">
        <f t="shared" ref="L32" si="31">IF(AND(D32=0,E32=0),0,IF(AND(D32=0,E32&lt;&gt;0),1,IF(AND(D32&lt;&gt;0,E32=0),-1,(E32-D32)/D32)))</f>
        <v>0</v>
      </c>
      <c r="M32" s="683">
        <f t="shared" ref="M32" si="32">IF(AND(E32=0,F32=0),0,IF(AND(E32=0,F32&lt;&gt;0),1,IF(AND(E32&lt;&gt;0,F32=0),-1,(F32-E32)/E32)))</f>
        <v>0</v>
      </c>
      <c r="N32" s="683">
        <f t="shared" ref="N32" si="33">IF(AND(F32=0,G32=0),0,IF(AND(F32=0,G32&lt;&gt;0),1,IF(AND(F32&lt;&gt;0,G32=0),-1,(G32-F32)/F32)))</f>
        <v>0</v>
      </c>
      <c r="O32" s="683">
        <f t="shared" ref="O32" si="34">IF(AND(G32=0,H32=0),0,IF(AND(G32=0,H32&lt;&gt;0),1,IF(AND(G32&lt;&gt;0,H32=0),-1,(H32-G32)/G32)))</f>
        <v>0</v>
      </c>
      <c r="P32" s="684">
        <f t="shared" ref="P32" si="35">IF(AND(H32=0,I32=0),0,IF(AND(H32=0,I32&lt;&gt;0),1,IF(AND(H32&lt;&gt;0,I32=0),-1,(I32-H32)/H32)))</f>
        <v>0</v>
      </c>
    </row>
    <row r="33" spans="1:17" ht="15" customHeight="1" x14ac:dyDescent="0.2">
      <c r="A33" s="184"/>
      <c r="B33" s="806"/>
      <c r="C33" s="780"/>
      <c r="D33" s="780"/>
      <c r="E33" s="780"/>
      <c r="F33" s="780"/>
      <c r="G33" s="780"/>
      <c r="H33" s="780"/>
      <c r="I33" s="781"/>
      <c r="K33" s="679"/>
      <c r="L33" s="680"/>
      <c r="M33" s="680"/>
      <c r="N33" s="680"/>
      <c r="O33" s="680"/>
      <c r="P33" s="681"/>
    </row>
    <row r="34" spans="1:17" ht="15" customHeight="1" x14ac:dyDescent="0.2">
      <c r="A34" s="34">
        <v>9</v>
      </c>
      <c r="B34" s="807" t="s">
        <v>34</v>
      </c>
      <c r="C34" s="712">
        <v>0</v>
      </c>
      <c r="D34" s="713">
        <v>0</v>
      </c>
      <c r="E34" s="712">
        <v>0</v>
      </c>
      <c r="F34" s="714">
        <v>0</v>
      </c>
      <c r="G34" s="714">
        <v>0</v>
      </c>
      <c r="H34" s="714">
        <v>0</v>
      </c>
      <c r="I34" s="713">
        <v>0</v>
      </c>
      <c r="K34" s="688">
        <f t="shared" ref="K34" si="36">IF(AND(C34=0,D34=0),0,IF(AND(C34=0,D34&lt;&gt;0),1,IF(AND(C34&lt;&gt;0,D34=0),-1,(D34-C34)/C34)))</f>
        <v>0</v>
      </c>
      <c r="L34" s="689">
        <f t="shared" ref="L34" si="37">IF(AND(D34=0,E34=0),0,IF(AND(D34=0,E34&lt;&gt;0),1,IF(AND(D34&lt;&gt;0,E34=0),-1,(E34-D34)/D34)))</f>
        <v>0</v>
      </c>
      <c r="M34" s="689">
        <f t="shared" ref="M34" si="38">IF(AND(E34=0,F34=0),0,IF(AND(E34=0,F34&lt;&gt;0),1,IF(AND(E34&lt;&gt;0,F34=0),-1,(F34-E34)/E34)))</f>
        <v>0</v>
      </c>
      <c r="N34" s="689">
        <f t="shared" ref="N34" si="39">IF(AND(F34=0,G34=0),0,IF(AND(F34=0,G34&lt;&gt;0),1,IF(AND(F34&lt;&gt;0,G34=0),-1,(G34-F34)/F34)))</f>
        <v>0</v>
      </c>
      <c r="O34" s="689">
        <f t="shared" ref="O34" si="40">IF(AND(G34=0,H34=0),0,IF(AND(G34=0,H34&lt;&gt;0),1,IF(AND(G34&lt;&gt;0,H34=0),-1,(H34-G34)/G34)))</f>
        <v>0</v>
      </c>
      <c r="P34" s="690">
        <f t="shared" ref="P34" si="41">IF(AND(H34=0,I34=0),0,IF(AND(H34=0,I34&lt;&gt;0),1,IF(AND(H34&lt;&gt;0,I34=0),-1,(I34-H34)/H34)))</f>
        <v>0</v>
      </c>
    </row>
    <row r="35" spans="1:17" ht="15" customHeight="1" x14ac:dyDescent="0.2">
      <c r="A35" s="184"/>
      <c r="B35" s="185"/>
      <c r="C35" s="780"/>
      <c r="D35" s="780"/>
      <c r="E35" s="780"/>
      <c r="F35" s="780"/>
      <c r="G35" s="780"/>
      <c r="H35" s="780"/>
      <c r="I35" s="781"/>
      <c r="J35" s="240"/>
      <c r="K35" s="679"/>
      <c r="L35" s="680"/>
      <c r="M35" s="680"/>
      <c r="N35" s="680"/>
      <c r="O35" s="680"/>
      <c r="P35" s="681"/>
      <c r="Q35" s="240"/>
    </row>
    <row r="36" spans="1:17" ht="15" customHeight="1" x14ac:dyDescent="0.2">
      <c r="A36" s="254">
        <v>10</v>
      </c>
      <c r="B36" s="776" t="s">
        <v>35</v>
      </c>
      <c r="C36" s="777">
        <f>SUM(C32,C34)</f>
        <v>0</v>
      </c>
      <c r="D36" s="778">
        <f t="shared" ref="D36:I36" si="42">SUM(D32,D34)</f>
        <v>0</v>
      </c>
      <c r="E36" s="777">
        <f t="shared" si="42"/>
        <v>0</v>
      </c>
      <c r="F36" s="779">
        <f t="shared" si="42"/>
        <v>0</v>
      </c>
      <c r="G36" s="779">
        <f t="shared" si="42"/>
        <v>0</v>
      </c>
      <c r="H36" s="779">
        <f t="shared" si="42"/>
        <v>0</v>
      </c>
      <c r="I36" s="778">
        <f t="shared" si="42"/>
        <v>0</v>
      </c>
      <c r="K36" s="682">
        <f t="shared" ref="K36" si="43">IF(AND(C36=0,D36=0),0,IF(AND(C36=0,D36&lt;&gt;0),1,IF(AND(C36&lt;&gt;0,D36=0),-1,(D36-C36)/C36)))</f>
        <v>0</v>
      </c>
      <c r="L36" s="683">
        <f t="shared" ref="L36" si="44">IF(AND(D36=0,E36=0),0,IF(AND(D36=0,E36&lt;&gt;0),1,IF(AND(D36&lt;&gt;0,E36=0),-1,(E36-D36)/D36)))</f>
        <v>0</v>
      </c>
      <c r="M36" s="683">
        <f t="shared" ref="M36" si="45">IF(AND(E36=0,F36=0),0,IF(AND(E36=0,F36&lt;&gt;0),1,IF(AND(E36&lt;&gt;0,F36=0),-1,(F36-E36)/E36)))</f>
        <v>0</v>
      </c>
      <c r="N36" s="683">
        <f t="shared" ref="N36" si="46">IF(AND(F36=0,G36=0),0,IF(AND(F36=0,G36&lt;&gt;0),1,IF(AND(F36&lt;&gt;0,G36=0),-1,(G36-F36)/F36)))</f>
        <v>0</v>
      </c>
      <c r="O36" s="683">
        <f t="shared" ref="O36" si="47">IF(AND(G36=0,H36=0),0,IF(AND(G36=0,H36&lt;&gt;0),1,IF(AND(G36&lt;&gt;0,H36=0),-1,(H36-G36)/G36)))</f>
        <v>0</v>
      </c>
      <c r="P36" s="684">
        <f t="shared" ref="P36" si="48">IF(AND(H36=0,I36=0),0,IF(AND(H36=0,I36&lt;&gt;0),1,IF(AND(H36&lt;&gt;0,I36=0),-1,(I36-H36)/H36)))</f>
        <v>0</v>
      </c>
    </row>
    <row r="37" spans="1:17" ht="15" customHeight="1" x14ac:dyDescent="0.2">
      <c r="A37" s="184"/>
      <c r="B37" s="185"/>
      <c r="C37" s="780"/>
      <c r="D37" s="780"/>
      <c r="E37" s="780"/>
      <c r="F37" s="780"/>
      <c r="G37" s="780"/>
      <c r="H37" s="780"/>
      <c r="I37" s="781"/>
      <c r="K37" s="691"/>
      <c r="L37" s="692"/>
      <c r="M37" s="692"/>
      <c r="N37" s="692"/>
      <c r="O37" s="692"/>
      <c r="P37" s="693"/>
    </row>
    <row r="38" spans="1:17" ht="15" customHeight="1" x14ac:dyDescent="0.2">
      <c r="A38" s="34">
        <v>11</v>
      </c>
      <c r="B38" s="807" t="s">
        <v>36</v>
      </c>
      <c r="C38" s="712">
        <v>0</v>
      </c>
      <c r="D38" s="713">
        <v>0</v>
      </c>
      <c r="E38" s="712">
        <v>0</v>
      </c>
      <c r="F38" s="714">
        <v>0</v>
      </c>
      <c r="G38" s="714">
        <v>0</v>
      </c>
      <c r="H38" s="714">
        <v>0</v>
      </c>
      <c r="I38" s="713">
        <v>0</v>
      </c>
      <c r="K38" s="670">
        <f t="shared" ref="K38:K41" si="49">IF(AND(C38=0,D38=0),0,IF(AND(C38=0,D38&lt;&gt;0),1,IF(AND(C38&lt;&gt;0,D38=0),-1,(D38-C38)/C38)))</f>
        <v>0</v>
      </c>
      <c r="L38" s="671">
        <f t="shared" ref="L38:L41" si="50">IF(AND(D38=0,E38=0),0,IF(AND(D38=0,E38&lt;&gt;0),1,IF(AND(D38&lt;&gt;0,E38=0),-1,(E38-D38)/D38)))</f>
        <v>0</v>
      </c>
      <c r="M38" s="671">
        <f t="shared" ref="M38:M41" si="51">IF(AND(E38=0,F38=0),0,IF(AND(E38=0,F38&lt;&gt;0),1,IF(AND(E38&lt;&gt;0,F38=0),-1,(F38-E38)/E38)))</f>
        <v>0</v>
      </c>
      <c r="N38" s="671">
        <f t="shared" ref="N38:N41" si="52">IF(AND(F38=0,G38=0),0,IF(AND(F38=0,G38&lt;&gt;0),1,IF(AND(F38&lt;&gt;0,G38=0),-1,(G38-F38)/F38)))</f>
        <v>0</v>
      </c>
      <c r="O38" s="671">
        <f t="shared" ref="O38:O41" si="53">IF(AND(G38=0,H38=0),0,IF(AND(G38=0,H38&lt;&gt;0),1,IF(AND(G38&lt;&gt;0,H38=0),-1,(H38-G38)/G38)))</f>
        <v>0</v>
      </c>
      <c r="P38" s="672">
        <f t="shared" ref="P38:P41" si="54">IF(AND(H38=0,I38=0),0,IF(AND(H38=0,I38&lt;&gt;0),1,IF(AND(H38&lt;&gt;0,I38=0),-1,(I38-H38)/H38)))</f>
        <v>0</v>
      </c>
    </row>
    <row r="39" spans="1:17" ht="15" customHeight="1" x14ac:dyDescent="0.2">
      <c r="A39" s="34">
        <v>12</v>
      </c>
      <c r="B39" s="807" t="s">
        <v>37</v>
      </c>
      <c r="C39" s="712">
        <v>0</v>
      </c>
      <c r="D39" s="713">
        <v>0</v>
      </c>
      <c r="E39" s="712">
        <v>0</v>
      </c>
      <c r="F39" s="714">
        <v>0</v>
      </c>
      <c r="G39" s="714">
        <v>0</v>
      </c>
      <c r="H39" s="714">
        <v>0</v>
      </c>
      <c r="I39" s="713">
        <v>0</v>
      </c>
      <c r="K39" s="694">
        <f t="shared" si="49"/>
        <v>0</v>
      </c>
      <c r="L39" s="695">
        <f t="shared" si="50"/>
        <v>0</v>
      </c>
      <c r="M39" s="695">
        <f t="shared" si="51"/>
        <v>0</v>
      </c>
      <c r="N39" s="695">
        <f t="shared" si="52"/>
        <v>0</v>
      </c>
      <c r="O39" s="695">
        <f t="shared" si="53"/>
        <v>0</v>
      </c>
      <c r="P39" s="696">
        <f t="shared" si="54"/>
        <v>0</v>
      </c>
    </row>
    <row r="40" spans="1:17" ht="15" customHeight="1" x14ac:dyDescent="0.2">
      <c r="A40" s="34">
        <v>13</v>
      </c>
      <c r="B40" s="808" t="s">
        <v>483</v>
      </c>
      <c r="C40" s="712">
        <v>0</v>
      </c>
      <c r="D40" s="713">
        <v>0</v>
      </c>
      <c r="E40" s="712">
        <v>0</v>
      </c>
      <c r="F40" s="714">
        <v>0</v>
      </c>
      <c r="G40" s="714">
        <v>0</v>
      </c>
      <c r="H40" s="714">
        <v>0</v>
      </c>
      <c r="I40" s="713">
        <v>0</v>
      </c>
      <c r="K40" s="715">
        <f t="shared" si="49"/>
        <v>0</v>
      </c>
      <c r="L40" s="716">
        <f t="shared" si="50"/>
        <v>0</v>
      </c>
      <c r="M40" s="716">
        <f t="shared" si="51"/>
        <v>0</v>
      </c>
      <c r="N40" s="716">
        <f t="shared" si="52"/>
        <v>0</v>
      </c>
      <c r="O40" s="716">
        <f t="shared" si="53"/>
        <v>0</v>
      </c>
      <c r="P40" s="717">
        <f t="shared" si="54"/>
        <v>0</v>
      </c>
    </row>
    <row r="41" spans="1:17" x14ac:dyDescent="0.2">
      <c r="A41" s="34">
        <v>14</v>
      </c>
      <c r="B41" s="807" t="s">
        <v>718</v>
      </c>
      <c r="C41" s="712">
        <v>0</v>
      </c>
      <c r="D41" s="713">
        <v>0</v>
      </c>
      <c r="E41" s="712">
        <v>0</v>
      </c>
      <c r="F41" s="714">
        <v>0</v>
      </c>
      <c r="G41" s="714">
        <v>0</v>
      </c>
      <c r="H41" s="714">
        <v>0</v>
      </c>
      <c r="I41" s="713">
        <v>0</v>
      </c>
      <c r="J41" s="436"/>
      <c r="K41" s="697">
        <f t="shared" si="49"/>
        <v>0</v>
      </c>
      <c r="L41" s="698">
        <f t="shared" si="50"/>
        <v>0</v>
      </c>
      <c r="M41" s="698">
        <f t="shared" si="51"/>
        <v>0</v>
      </c>
      <c r="N41" s="698">
        <f t="shared" si="52"/>
        <v>0</v>
      </c>
      <c r="O41" s="698">
        <f t="shared" si="53"/>
        <v>0</v>
      </c>
      <c r="P41" s="699">
        <f t="shared" si="54"/>
        <v>0</v>
      </c>
    </row>
    <row r="42" spans="1:17" ht="15" customHeight="1" x14ac:dyDescent="0.2">
      <c r="A42" s="184"/>
      <c r="B42" s="185"/>
      <c r="C42" s="780"/>
      <c r="D42" s="780"/>
      <c r="E42" s="780"/>
      <c r="F42" s="780"/>
      <c r="G42" s="780"/>
      <c r="H42" s="780"/>
      <c r="I42" s="781"/>
      <c r="K42" s="691"/>
      <c r="L42" s="692"/>
      <c r="M42" s="692"/>
      <c r="N42" s="692"/>
      <c r="O42" s="692"/>
      <c r="P42" s="693"/>
    </row>
    <row r="43" spans="1:17" ht="15" customHeight="1" x14ac:dyDescent="0.2">
      <c r="A43" s="254">
        <v>15</v>
      </c>
      <c r="B43" s="776" t="s">
        <v>38</v>
      </c>
      <c r="C43" s="777">
        <f>SUM(C36,C38:C41)</f>
        <v>0</v>
      </c>
      <c r="D43" s="778">
        <f t="shared" ref="D43:I43" si="55">SUM(D36,D38:D41)</f>
        <v>0</v>
      </c>
      <c r="E43" s="777">
        <f t="shared" si="55"/>
        <v>0</v>
      </c>
      <c r="F43" s="779">
        <f t="shared" si="55"/>
        <v>0</v>
      </c>
      <c r="G43" s="779">
        <f t="shared" si="55"/>
        <v>0</v>
      </c>
      <c r="H43" s="779">
        <f t="shared" si="55"/>
        <v>0</v>
      </c>
      <c r="I43" s="778">
        <f t="shared" si="55"/>
        <v>0</v>
      </c>
      <c r="K43" s="700">
        <f t="shared" ref="K43" si="56">IF(AND(C43=0,D43=0),0,IF(AND(C43=0,D43&lt;&gt;0),1,IF(AND(C43&lt;&gt;0,D43=0),-1,(D43-C43)/C43)))</f>
        <v>0</v>
      </c>
      <c r="L43" s="701">
        <f t="shared" ref="L43" si="57">IF(AND(D43=0,E43=0),0,IF(AND(D43=0,E43&lt;&gt;0),1,IF(AND(D43&lt;&gt;0,E43=0),-1,(E43-D43)/D43)))</f>
        <v>0</v>
      </c>
      <c r="M43" s="701">
        <f t="shared" ref="M43" si="58">IF(AND(E43=0,F43=0),0,IF(AND(E43=0,F43&lt;&gt;0),1,IF(AND(E43&lt;&gt;0,F43=0),-1,(F43-E43)/E43)))</f>
        <v>0</v>
      </c>
      <c r="N43" s="701">
        <f t="shared" ref="N43" si="59">IF(AND(F43=0,G43=0),0,IF(AND(F43=0,G43&lt;&gt;0),1,IF(AND(F43&lt;&gt;0,G43=0),-1,(G43-F43)/F43)))</f>
        <v>0</v>
      </c>
      <c r="O43" s="701">
        <f t="shared" ref="O43" si="60">IF(AND(G43=0,H43=0),0,IF(AND(G43=0,H43&lt;&gt;0),1,IF(AND(G43&lt;&gt;0,H43=0),-1,(H43-G43)/G43)))</f>
        <v>0</v>
      </c>
      <c r="P43" s="702">
        <f t="shared" ref="P43" si="61">IF(AND(H43=0,I43=0),0,IF(AND(H43=0,I43&lt;&gt;0),1,IF(AND(H43&lt;&gt;0,I43=0),-1,(I43-H43)/H43)))</f>
        <v>0</v>
      </c>
    </row>
    <row r="44" spans="1:17" ht="15" customHeight="1" x14ac:dyDescent="0.2">
      <c r="A44" s="184"/>
      <c r="B44" s="185"/>
      <c r="C44" s="780"/>
      <c r="D44" s="780"/>
      <c r="E44" s="780"/>
      <c r="F44" s="780"/>
      <c r="G44" s="780"/>
      <c r="H44" s="780"/>
      <c r="I44" s="781"/>
      <c r="K44" s="691"/>
      <c r="L44" s="692"/>
      <c r="M44" s="692"/>
      <c r="N44" s="692"/>
      <c r="O44" s="692"/>
      <c r="P44" s="693"/>
    </row>
    <row r="45" spans="1:17" ht="15" customHeight="1" x14ac:dyDescent="0.2">
      <c r="A45" s="119">
        <v>16</v>
      </c>
      <c r="B45" s="257" t="s">
        <v>39</v>
      </c>
      <c r="C45" s="782" t="s">
        <v>732</v>
      </c>
      <c r="D45" s="782" t="s">
        <v>732</v>
      </c>
      <c r="E45" s="782" t="s">
        <v>732</v>
      </c>
      <c r="F45" s="782" t="s">
        <v>732</v>
      </c>
      <c r="G45" s="782" t="s">
        <v>732</v>
      </c>
      <c r="H45" s="782" t="s">
        <v>732</v>
      </c>
      <c r="I45" s="783" t="s">
        <v>732</v>
      </c>
      <c r="K45" s="691"/>
      <c r="L45" s="692"/>
      <c r="M45" s="692"/>
      <c r="N45" s="692"/>
      <c r="O45" s="692"/>
      <c r="P45" s="693"/>
    </row>
    <row r="46" spans="1:17" ht="15" customHeight="1" x14ac:dyDescent="0.2">
      <c r="A46" s="180" t="s">
        <v>484</v>
      </c>
      <c r="B46" s="831" t="s">
        <v>40</v>
      </c>
      <c r="C46" s="809">
        <v>0</v>
      </c>
      <c r="D46" s="810">
        <v>0</v>
      </c>
      <c r="E46" s="809">
        <v>0</v>
      </c>
      <c r="F46" s="811">
        <v>0</v>
      </c>
      <c r="G46" s="811">
        <v>0</v>
      </c>
      <c r="H46" s="811">
        <v>0</v>
      </c>
      <c r="I46" s="810">
        <v>0</v>
      </c>
      <c r="K46" s="703">
        <f t="shared" ref="K46:K49" si="62">IF(AND(C46=0,D46=0),0,IF(AND(C46=0,D46&lt;&gt;0),1,IF(AND(C46&lt;&gt;0,D46=0),-1,(D46-C46)/C46)))</f>
        <v>0</v>
      </c>
      <c r="L46" s="704">
        <f t="shared" ref="L46:L47" si="63">IF(AND(D46=0,E46=0),0,IF(AND(D46=0,E46&lt;&gt;0),1,IF(AND(D46&lt;&gt;0,E46=0),-1,(E46-D46)/D46)))</f>
        <v>0</v>
      </c>
      <c r="M46" s="704">
        <f t="shared" ref="M46:M47" si="64">IF(AND(E46=0,F46=0),0,IF(AND(E46=0,F46&lt;&gt;0),1,IF(AND(E46&lt;&gt;0,F46=0),-1,(F46-E46)/E46)))</f>
        <v>0</v>
      </c>
      <c r="N46" s="704">
        <f t="shared" ref="N46:N47" si="65">IF(AND(F46=0,G46=0),0,IF(AND(F46=0,G46&lt;&gt;0),1,IF(AND(F46&lt;&gt;0,G46=0),-1,(G46-F46)/F46)))</f>
        <v>0</v>
      </c>
      <c r="O46" s="704">
        <f t="shared" ref="O46:O47" si="66">IF(AND(G46=0,H46=0),0,IF(AND(G46=0,H46&lt;&gt;0),1,IF(AND(G46&lt;&gt;0,H46=0),-1,(H46-G46)/G46)))</f>
        <v>0</v>
      </c>
      <c r="P46" s="705">
        <f t="shared" ref="P46:P47" si="67">IF(AND(H46=0,I46=0),0,IF(AND(H46=0,I46&lt;&gt;0),1,IF(AND(H46&lt;&gt;0,I46=0),-1,(I46-H46)/H46)))</f>
        <v>0</v>
      </c>
    </row>
    <row r="47" spans="1:17" ht="15" customHeight="1" x14ac:dyDescent="0.2">
      <c r="A47" s="182" t="s">
        <v>485</v>
      </c>
      <c r="B47" s="833" t="s">
        <v>526</v>
      </c>
      <c r="C47" s="773">
        <f>C36-C46</f>
        <v>0</v>
      </c>
      <c r="D47" s="774">
        <f t="shared" ref="D47:I47" si="68">D36-D46</f>
        <v>0</v>
      </c>
      <c r="E47" s="773">
        <f t="shared" si="68"/>
        <v>0</v>
      </c>
      <c r="F47" s="775">
        <f t="shared" si="68"/>
        <v>0</v>
      </c>
      <c r="G47" s="775">
        <f t="shared" si="68"/>
        <v>0</v>
      </c>
      <c r="H47" s="775">
        <f t="shared" si="68"/>
        <v>0</v>
      </c>
      <c r="I47" s="774">
        <f t="shared" si="68"/>
        <v>0</v>
      </c>
      <c r="K47" s="697">
        <f t="shared" si="62"/>
        <v>0</v>
      </c>
      <c r="L47" s="698">
        <f t="shared" si="63"/>
        <v>0</v>
      </c>
      <c r="M47" s="698">
        <f t="shared" si="64"/>
        <v>0</v>
      </c>
      <c r="N47" s="698">
        <f t="shared" si="65"/>
        <v>0</v>
      </c>
      <c r="O47" s="698">
        <f t="shared" si="66"/>
        <v>0</v>
      </c>
      <c r="P47" s="699">
        <f t="shared" si="67"/>
        <v>0</v>
      </c>
    </row>
    <row r="48" spans="1:17" ht="15" customHeight="1" x14ac:dyDescent="0.2">
      <c r="A48" s="184"/>
      <c r="B48" s="185"/>
      <c r="C48" s="780"/>
      <c r="D48" s="780"/>
      <c r="E48" s="780"/>
      <c r="F48" s="780"/>
      <c r="G48" s="780"/>
      <c r="H48" s="780"/>
      <c r="I48" s="781"/>
      <c r="J48" s="240"/>
      <c r="K48" s="706"/>
      <c r="L48" s="707"/>
      <c r="M48" s="707"/>
      <c r="N48" s="707"/>
      <c r="O48" s="707"/>
      <c r="P48" s="708"/>
      <c r="Q48" s="240"/>
    </row>
    <row r="49" spans="1:17" ht="15" customHeight="1" x14ac:dyDescent="0.2">
      <c r="A49" s="182">
        <v>17</v>
      </c>
      <c r="B49" s="807" t="s">
        <v>719</v>
      </c>
      <c r="C49" s="790">
        <v>0</v>
      </c>
      <c r="D49" s="792">
        <v>0</v>
      </c>
      <c r="E49" s="790">
        <v>0</v>
      </c>
      <c r="F49" s="791">
        <v>0</v>
      </c>
      <c r="G49" s="791">
        <v>0</v>
      </c>
      <c r="H49" s="791">
        <v>0</v>
      </c>
      <c r="I49" s="792">
        <v>0</v>
      </c>
      <c r="J49" s="240"/>
      <c r="K49" s="709">
        <f t="shared" si="62"/>
        <v>0</v>
      </c>
      <c r="L49" s="710">
        <f t="shared" ref="L49" si="69">IF(AND(D49=0,E49=0),0,IF(AND(D49=0,E49&lt;&gt;0),1,IF(AND(D49&lt;&gt;0,E49=0),-1,(E49-D49)/D49)))</f>
        <v>0</v>
      </c>
      <c r="M49" s="710">
        <f t="shared" ref="M49" si="70">IF(AND(E49=0,F49=0),0,IF(AND(E49=0,F49&lt;&gt;0),1,IF(AND(E49&lt;&gt;0,F49=0),-1,(F49-E49)/E49)))</f>
        <v>0</v>
      </c>
      <c r="N49" s="710">
        <f t="shared" ref="N49" si="71">IF(AND(F49=0,G49=0),0,IF(AND(F49=0,G49&lt;&gt;0),1,IF(AND(F49&lt;&gt;0,G49=0),-1,(G49-F49)/F49)))</f>
        <v>0</v>
      </c>
      <c r="O49" s="710">
        <f t="shared" ref="O49" si="72">IF(AND(G49=0,H49=0),0,IF(AND(G49=0,H49&lt;&gt;0),1,IF(AND(G49&lt;&gt;0,H49=0),-1,(H49-G49)/G49)))</f>
        <v>0</v>
      </c>
      <c r="P49" s="711">
        <f t="shared" ref="P49" si="73">IF(AND(H49=0,I49=0),0,IF(AND(H49=0,I49&lt;&gt;0),1,IF(AND(H49&lt;&gt;0,I49=0),-1,(I49-H49)/H49)))</f>
        <v>0</v>
      </c>
      <c r="Q49" s="240"/>
    </row>
    <row r="50" spans="1:17" ht="15" customHeight="1" x14ac:dyDescent="0.2">
      <c r="A50" s="552"/>
      <c r="B50" s="553"/>
      <c r="C50" s="553"/>
      <c r="D50" s="553"/>
      <c r="E50" s="553"/>
      <c r="F50" s="553"/>
      <c r="G50" s="553"/>
      <c r="H50" s="553"/>
      <c r="I50" s="553"/>
      <c r="J50" s="240"/>
      <c r="Q50" s="240"/>
    </row>
    <row r="51" spans="1:17" x14ac:dyDescent="0.2">
      <c r="A51" s="552"/>
      <c r="B51" s="553"/>
      <c r="C51" s="588"/>
      <c r="D51" s="553"/>
      <c r="E51" s="553"/>
      <c r="F51" s="553"/>
      <c r="G51" s="553"/>
      <c r="H51" s="553"/>
      <c r="I51" s="553"/>
    </row>
    <row r="52" spans="1:17" s="59" customFormat="1" x14ac:dyDescent="0.2">
      <c r="A52" s="255"/>
    </row>
    <row r="53" spans="1:17" s="59" customFormat="1" x14ac:dyDescent="0.2">
      <c r="A53" s="255"/>
    </row>
    <row r="54" spans="1:17" s="59" customFormat="1" x14ac:dyDescent="0.2">
      <c r="A54" s="255"/>
    </row>
    <row r="55" spans="1:17" s="59" customFormat="1" x14ac:dyDescent="0.2">
      <c r="A55" s="255"/>
    </row>
    <row r="56" spans="1:17" s="59" customFormat="1" x14ac:dyDescent="0.2">
      <c r="A56" s="255"/>
    </row>
    <row r="57" spans="1:17" s="59" customFormat="1" x14ac:dyDescent="0.2">
      <c r="A57" s="255"/>
    </row>
    <row r="58" spans="1:17" s="59" customFormat="1" x14ac:dyDescent="0.2">
      <c r="A58" s="223"/>
    </row>
    <row r="59" spans="1:17" s="59" customFormat="1" x14ac:dyDescent="0.2">
      <c r="A59" s="223"/>
    </row>
    <row r="60" spans="1:17" s="59" customFormat="1" x14ac:dyDescent="0.2">
      <c r="A60" s="223"/>
    </row>
    <row r="61" spans="1:17" s="59" customFormat="1" x14ac:dyDescent="0.2">
      <c r="A61" s="223"/>
    </row>
    <row r="62" spans="1:17" s="59" customFormat="1" x14ac:dyDescent="0.2">
      <c r="A62" s="223"/>
    </row>
    <row r="63" spans="1:17" s="59" customFormat="1" x14ac:dyDescent="0.2">
      <c r="A63" s="223"/>
    </row>
    <row r="64" spans="1:17" s="59" customFormat="1" x14ac:dyDescent="0.2">
      <c r="A64" s="223"/>
    </row>
    <row r="65" spans="1:1" s="59" customFormat="1" x14ac:dyDescent="0.2">
      <c r="A65" s="223"/>
    </row>
    <row r="66" spans="1:1" s="59" customFormat="1" x14ac:dyDescent="0.2">
      <c r="A66" s="223"/>
    </row>
    <row r="67" spans="1:1" s="59" customFormat="1" x14ac:dyDescent="0.2">
      <c r="A67" s="223"/>
    </row>
    <row r="68" spans="1:1" s="59" customFormat="1" x14ac:dyDescent="0.2">
      <c r="A68" s="223"/>
    </row>
    <row r="69" spans="1:1" s="59" customFormat="1" x14ac:dyDescent="0.2">
      <c r="A69" s="223"/>
    </row>
    <row r="70" spans="1:1" s="59" customFormat="1" x14ac:dyDescent="0.2">
      <c r="A70" s="223"/>
    </row>
    <row r="71" spans="1:1" s="59" customFormat="1" x14ac:dyDescent="0.2">
      <c r="A71" s="223"/>
    </row>
    <row r="72" spans="1:1" s="59" customFormat="1" x14ac:dyDescent="0.2">
      <c r="A72" s="223"/>
    </row>
    <row r="73" spans="1:1" s="59" customFormat="1" x14ac:dyDescent="0.2">
      <c r="A73" s="223"/>
    </row>
    <row r="74" spans="1:1" s="59" customFormat="1" x14ac:dyDescent="0.2">
      <c r="A74" s="223"/>
    </row>
    <row r="75" spans="1:1" s="59" customFormat="1" x14ac:dyDescent="0.2">
      <c r="A75" s="223"/>
    </row>
    <row r="76" spans="1:1" s="59" customFormat="1" x14ac:dyDescent="0.2">
      <c r="A76" s="223"/>
    </row>
    <row r="77" spans="1:1" s="59" customFormat="1" x14ac:dyDescent="0.2">
      <c r="A77" s="223"/>
    </row>
    <row r="78" spans="1:1" s="59" customFormat="1" x14ac:dyDescent="0.2">
      <c r="A78" s="223"/>
    </row>
    <row r="79" spans="1:1" s="59" customFormat="1" x14ac:dyDescent="0.2">
      <c r="A79" s="223"/>
    </row>
    <row r="80" spans="1:1" s="59" customFormat="1" x14ac:dyDescent="0.2">
      <c r="A80" s="223"/>
    </row>
    <row r="81" spans="1:1" s="59" customFormat="1" x14ac:dyDescent="0.2">
      <c r="A81" s="223"/>
    </row>
    <row r="82" spans="1:1" s="59" customFormat="1" x14ac:dyDescent="0.2">
      <c r="A82" s="223"/>
    </row>
    <row r="83" spans="1:1" s="59" customFormat="1" x14ac:dyDescent="0.2">
      <c r="A83" s="223"/>
    </row>
    <row r="84" spans="1:1" s="59" customFormat="1" x14ac:dyDescent="0.2">
      <c r="A84" s="223"/>
    </row>
    <row r="85" spans="1:1" s="59" customFormat="1" x14ac:dyDescent="0.2">
      <c r="A85" s="223"/>
    </row>
    <row r="86" spans="1:1" s="59" customFormat="1" x14ac:dyDescent="0.2">
      <c r="A86" s="223"/>
    </row>
    <row r="87" spans="1:1" s="59" customFormat="1" x14ac:dyDescent="0.2">
      <c r="A87" s="223"/>
    </row>
    <row r="88" spans="1:1" s="59" customFormat="1" x14ac:dyDescent="0.2">
      <c r="A88" s="223"/>
    </row>
    <row r="89" spans="1:1" s="59" customFormat="1" x14ac:dyDescent="0.2">
      <c r="A89" s="223"/>
    </row>
    <row r="90" spans="1:1" s="59" customFormat="1" x14ac:dyDescent="0.2">
      <c r="A90" s="223"/>
    </row>
    <row r="91" spans="1:1" s="59" customFormat="1" x14ac:dyDescent="0.2">
      <c r="A91" s="223"/>
    </row>
    <row r="92" spans="1:1" s="59" customFormat="1" x14ac:dyDescent="0.2">
      <c r="A92" s="223"/>
    </row>
    <row r="93" spans="1:1" s="59" customFormat="1" x14ac:dyDescent="0.2">
      <c r="A93" s="223"/>
    </row>
    <row r="94" spans="1:1" s="59" customFormat="1" x14ac:dyDescent="0.2">
      <c r="A94" s="223"/>
    </row>
    <row r="95" spans="1:1" s="59" customFormat="1" x14ac:dyDescent="0.2">
      <c r="A95" s="223"/>
    </row>
    <row r="96" spans="1:1" s="59" customFormat="1" x14ac:dyDescent="0.2">
      <c r="A96" s="223"/>
    </row>
    <row r="97" spans="1:1" s="59" customFormat="1" x14ac:dyDescent="0.2">
      <c r="A97" s="223"/>
    </row>
    <row r="98" spans="1:1" s="59" customFormat="1" x14ac:dyDescent="0.2">
      <c r="A98" s="223"/>
    </row>
    <row r="99" spans="1:1" s="59" customFormat="1" x14ac:dyDescent="0.2">
      <c r="A99" s="223"/>
    </row>
    <row r="100" spans="1:1" s="59" customFormat="1" x14ac:dyDescent="0.2">
      <c r="A100" s="223"/>
    </row>
    <row r="101" spans="1:1" s="59" customFormat="1" x14ac:dyDescent="0.2">
      <c r="A101" s="223"/>
    </row>
    <row r="102" spans="1:1" s="59" customFormat="1" x14ac:dyDescent="0.2">
      <c r="A102" s="223"/>
    </row>
    <row r="103" spans="1:1" s="59" customFormat="1" x14ac:dyDescent="0.2">
      <c r="A103" s="223"/>
    </row>
    <row r="104" spans="1:1" s="59" customFormat="1" x14ac:dyDescent="0.2">
      <c r="A104" s="223"/>
    </row>
    <row r="105" spans="1:1" s="59" customFormat="1" x14ac:dyDescent="0.2">
      <c r="A105" s="223"/>
    </row>
    <row r="106" spans="1:1" s="59" customFormat="1" x14ac:dyDescent="0.2">
      <c r="A106" s="223"/>
    </row>
    <row r="107" spans="1:1" s="59" customFormat="1" x14ac:dyDescent="0.2">
      <c r="A107" s="223"/>
    </row>
    <row r="108" spans="1:1" s="59" customFormat="1" x14ac:dyDescent="0.2">
      <c r="A108" s="223"/>
    </row>
    <row r="109" spans="1:1" s="59" customFormat="1" x14ac:dyDescent="0.2">
      <c r="A109" s="223"/>
    </row>
    <row r="110" spans="1:1" s="59" customFormat="1" x14ac:dyDescent="0.2">
      <c r="A110" s="223"/>
    </row>
    <row r="111" spans="1:1" s="59" customFormat="1" x14ac:dyDescent="0.2">
      <c r="A111" s="223"/>
    </row>
    <row r="112" spans="1:1" s="59" customFormat="1" x14ac:dyDescent="0.2">
      <c r="A112" s="223"/>
    </row>
    <row r="113" spans="1:1" s="59" customFormat="1" x14ac:dyDescent="0.2">
      <c r="A113" s="223"/>
    </row>
    <row r="114" spans="1:1" s="59" customFormat="1" x14ac:dyDescent="0.2">
      <c r="A114" s="223"/>
    </row>
    <row r="115" spans="1:1" s="59" customFormat="1" x14ac:dyDescent="0.2">
      <c r="A115" s="223"/>
    </row>
    <row r="116" spans="1:1" s="59" customFormat="1" x14ac:dyDescent="0.2">
      <c r="A116" s="223"/>
    </row>
    <row r="117" spans="1:1" s="59" customFormat="1" x14ac:dyDescent="0.2">
      <c r="A117" s="223"/>
    </row>
    <row r="118" spans="1:1" s="59" customFormat="1" x14ac:dyDescent="0.2">
      <c r="A118" s="223"/>
    </row>
    <row r="119" spans="1:1" s="59" customFormat="1" x14ac:dyDescent="0.2">
      <c r="A119" s="223"/>
    </row>
    <row r="120" spans="1:1" s="59" customFormat="1" x14ac:dyDescent="0.2">
      <c r="A120" s="223"/>
    </row>
    <row r="121" spans="1:1" s="59" customFormat="1" x14ac:dyDescent="0.2">
      <c r="A121" s="223"/>
    </row>
    <row r="122" spans="1:1" s="59" customFormat="1" x14ac:dyDescent="0.2">
      <c r="A122" s="223"/>
    </row>
    <row r="123" spans="1:1" s="59" customFormat="1" x14ac:dyDescent="0.2">
      <c r="A123" s="223"/>
    </row>
    <row r="124" spans="1:1" s="59" customFormat="1" x14ac:dyDescent="0.2">
      <c r="A124" s="223"/>
    </row>
    <row r="125" spans="1:1" s="59" customFormat="1" x14ac:dyDescent="0.2">
      <c r="A125" s="223"/>
    </row>
    <row r="126" spans="1:1" s="59" customFormat="1" x14ac:dyDescent="0.2">
      <c r="A126" s="223"/>
    </row>
    <row r="127" spans="1:1" s="59" customFormat="1" x14ac:dyDescent="0.2">
      <c r="A127" s="223"/>
    </row>
    <row r="128" spans="1:1" s="59" customFormat="1" x14ac:dyDescent="0.2">
      <c r="A128" s="223"/>
    </row>
    <row r="129" spans="1:1" s="59" customFormat="1" x14ac:dyDescent="0.2">
      <c r="A129" s="223"/>
    </row>
    <row r="130" spans="1:1" s="59" customFormat="1" x14ac:dyDescent="0.2">
      <c r="A130" s="223"/>
    </row>
    <row r="131" spans="1:1" s="59" customFormat="1" x14ac:dyDescent="0.2">
      <c r="A131" s="223"/>
    </row>
    <row r="132" spans="1:1" s="59" customFormat="1" x14ac:dyDescent="0.2">
      <c r="A132" s="223"/>
    </row>
    <row r="133" spans="1:1" s="59" customFormat="1" x14ac:dyDescent="0.2">
      <c r="A133" s="223"/>
    </row>
    <row r="134" spans="1:1" s="59" customFormat="1" x14ac:dyDescent="0.2">
      <c r="A134" s="223"/>
    </row>
    <row r="135" spans="1:1" s="59" customFormat="1" x14ac:dyDescent="0.2">
      <c r="A135" s="223"/>
    </row>
    <row r="136" spans="1:1" s="59" customFormat="1" x14ac:dyDescent="0.2">
      <c r="A136" s="223"/>
    </row>
    <row r="137" spans="1:1" s="59" customFormat="1" x14ac:dyDescent="0.2">
      <c r="A137" s="223"/>
    </row>
    <row r="138" spans="1:1" s="59" customFormat="1" x14ac:dyDescent="0.2">
      <c r="A138" s="223"/>
    </row>
    <row r="139" spans="1:1" s="59" customFormat="1" x14ac:dyDescent="0.2">
      <c r="A139" s="223"/>
    </row>
    <row r="140" spans="1:1" s="59" customFormat="1" x14ac:dyDescent="0.2">
      <c r="A140" s="223"/>
    </row>
    <row r="141" spans="1:1" s="59" customFormat="1" x14ac:dyDescent="0.2">
      <c r="A141" s="223"/>
    </row>
    <row r="142" spans="1:1" s="59" customFormat="1" x14ac:dyDescent="0.2">
      <c r="A142" s="223"/>
    </row>
    <row r="143" spans="1:1" s="59" customFormat="1" x14ac:dyDescent="0.2">
      <c r="A143" s="223"/>
    </row>
    <row r="144" spans="1:1" s="59" customFormat="1" x14ac:dyDescent="0.2">
      <c r="A144" s="223"/>
    </row>
    <row r="145" spans="1:1" s="59" customFormat="1" x14ac:dyDescent="0.2">
      <c r="A145" s="223"/>
    </row>
    <row r="146" spans="1:1" s="59" customFormat="1" x14ac:dyDescent="0.2">
      <c r="A146" s="223"/>
    </row>
    <row r="147" spans="1:1" s="59" customFormat="1" x14ac:dyDescent="0.2">
      <c r="A147" s="223"/>
    </row>
    <row r="148" spans="1:1" s="59" customFormat="1" x14ac:dyDescent="0.2">
      <c r="A148" s="223"/>
    </row>
    <row r="149" spans="1:1" s="59" customFormat="1" x14ac:dyDescent="0.2">
      <c r="A149" s="223"/>
    </row>
    <row r="150" spans="1:1" s="59" customFormat="1" x14ac:dyDescent="0.2">
      <c r="A150" s="223"/>
    </row>
    <row r="151" spans="1:1" s="59" customFormat="1" x14ac:dyDescent="0.2">
      <c r="A151" s="223"/>
    </row>
    <row r="152" spans="1:1" s="59" customFormat="1" x14ac:dyDescent="0.2">
      <c r="A152" s="223"/>
    </row>
    <row r="153" spans="1:1" s="59" customFormat="1" x14ac:dyDescent="0.2">
      <c r="A153" s="223"/>
    </row>
    <row r="154" spans="1:1" s="59" customFormat="1" x14ac:dyDescent="0.2">
      <c r="A154" s="223"/>
    </row>
    <row r="155" spans="1:1" s="59" customFormat="1" x14ac:dyDescent="0.2">
      <c r="A155" s="223"/>
    </row>
    <row r="156" spans="1:1" s="59" customFormat="1" x14ac:dyDescent="0.2">
      <c r="A156" s="223"/>
    </row>
    <row r="157" spans="1:1" s="59" customFormat="1" x14ac:dyDescent="0.2">
      <c r="A157" s="223"/>
    </row>
    <row r="158" spans="1:1" s="59" customFormat="1" x14ac:dyDescent="0.2">
      <c r="A158" s="223"/>
    </row>
    <row r="159" spans="1:1" s="59" customFormat="1" x14ac:dyDescent="0.2">
      <c r="A159" s="223"/>
    </row>
    <row r="160" spans="1:1" s="59" customFormat="1" x14ac:dyDescent="0.2">
      <c r="A160" s="223"/>
    </row>
    <row r="161" spans="1:1" s="59" customFormat="1" x14ac:dyDescent="0.2">
      <c r="A161" s="223"/>
    </row>
    <row r="162" spans="1:1" s="59" customFormat="1" x14ac:dyDescent="0.2">
      <c r="A162" s="223"/>
    </row>
    <row r="163" spans="1:1" s="59" customFormat="1" x14ac:dyDescent="0.2">
      <c r="A163" s="223"/>
    </row>
    <row r="164" spans="1:1" s="59" customFormat="1" x14ac:dyDescent="0.2">
      <c r="A164" s="223"/>
    </row>
    <row r="165" spans="1:1" s="59" customFormat="1" x14ac:dyDescent="0.2">
      <c r="A165" s="223"/>
    </row>
    <row r="166" spans="1:1" s="59" customFormat="1" x14ac:dyDescent="0.2">
      <c r="A166" s="223"/>
    </row>
    <row r="167" spans="1:1" s="59" customFormat="1" x14ac:dyDescent="0.2">
      <c r="A167" s="223"/>
    </row>
    <row r="168" spans="1:1" s="59" customFormat="1" x14ac:dyDescent="0.2">
      <c r="A168" s="223"/>
    </row>
    <row r="169" spans="1:1" s="59" customFormat="1" x14ac:dyDescent="0.2">
      <c r="A169" s="223"/>
    </row>
    <row r="170" spans="1:1" s="59" customFormat="1" x14ac:dyDescent="0.2">
      <c r="A170" s="223"/>
    </row>
    <row r="171" spans="1:1" s="59" customFormat="1" x14ac:dyDescent="0.2">
      <c r="A171" s="223"/>
    </row>
    <row r="172" spans="1:1" s="59" customFormat="1" x14ac:dyDescent="0.2">
      <c r="A172" s="223"/>
    </row>
    <row r="173" spans="1:1" s="59" customFormat="1" x14ac:dyDescent="0.2">
      <c r="A173" s="223"/>
    </row>
    <row r="174" spans="1:1" s="59" customFormat="1" x14ac:dyDescent="0.2">
      <c r="A174" s="223"/>
    </row>
    <row r="175" spans="1:1" s="59" customFormat="1" x14ac:dyDescent="0.2">
      <c r="A175" s="223"/>
    </row>
    <row r="176" spans="1:1" s="59" customFormat="1" x14ac:dyDescent="0.2">
      <c r="A176" s="223"/>
    </row>
    <row r="177" spans="1:1" s="59" customFormat="1" x14ac:dyDescent="0.2">
      <c r="A177" s="223"/>
    </row>
    <row r="178" spans="1:1" s="59" customFormat="1" x14ac:dyDescent="0.2">
      <c r="A178" s="223"/>
    </row>
    <row r="179" spans="1:1" s="59" customFormat="1" x14ac:dyDescent="0.2">
      <c r="A179" s="223"/>
    </row>
    <row r="180" spans="1:1" s="59" customFormat="1" x14ac:dyDescent="0.2">
      <c r="A180" s="223"/>
    </row>
    <row r="181" spans="1:1" s="59" customFormat="1" x14ac:dyDescent="0.2">
      <c r="A181" s="223"/>
    </row>
    <row r="182" spans="1:1" s="59" customFormat="1" x14ac:dyDescent="0.2">
      <c r="A182" s="223"/>
    </row>
    <row r="183" spans="1:1" s="59" customFormat="1" x14ac:dyDescent="0.2">
      <c r="A183" s="223"/>
    </row>
    <row r="184" spans="1:1" s="59" customFormat="1" x14ac:dyDescent="0.2">
      <c r="A184" s="223"/>
    </row>
    <row r="185" spans="1:1" s="59" customFormat="1" x14ac:dyDescent="0.2">
      <c r="A185" s="223"/>
    </row>
    <row r="186" spans="1:1" s="59" customFormat="1" x14ac:dyDescent="0.2">
      <c r="A186" s="223"/>
    </row>
    <row r="187" spans="1:1" s="59" customFormat="1" x14ac:dyDescent="0.2">
      <c r="A187" s="223"/>
    </row>
    <row r="188" spans="1:1" s="59" customFormat="1" x14ac:dyDescent="0.2">
      <c r="A188" s="223"/>
    </row>
    <row r="189" spans="1:1" s="59" customFormat="1" x14ac:dyDescent="0.2">
      <c r="A189" s="223"/>
    </row>
    <row r="190" spans="1:1" s="59" customFormat="1" x14ac:dyDescent="0.2">
      <c r="A190" s="223"/>
    </row>
    <row r="191" spans="1:1" s="59" customFormat="1" x14ac:dyDescent="0.2">
      <c r="A191" s="223"/>
    </row>
    <row r="192" spans="1:1" s="59" customFormat="1" x14ac:dyDescent="0.2">
      <c r="A192" s="223"/>
    </row>
    <row r="193" spans="1:9" s="59" customFormat="1" x14ac:dyDescent="0.2">
      <c r="A193" s="223"/>
    </row>
    <row r="194" spans="1:9" s="59" customFormat="1" x14ac:dyDescent="0.2">
      <c r="A194" s="223"/>
    </row>
    <row r="195" spans="1:9" s="59" customFormat="1" x14ac:dyDescent="0.2">
      <c r="A195" s="223"/>
    </row>
    <row r="196" spans="1:9" s="59" customFormat="1" x14ac:dyDescent="0.2">
      <c r="A196" s="223"/>
    </row>
    <row r="197" spans="1:9" s="59" customFormat="1" x14ac:dyDescent="0.2">
      <c r="A197" s="223"/>
    </row>
    <row r="198" spans="1:9" s="59" customFormat="1" x14ac:dyDescent="0.2">
      <c r="A198" s="223"/>
    </row>
    <row r="199" spans="1:9" s="59" customFormat="1" x14ac:dyDescent="0.2">
      <c r="A199" s="223"/>
    </row>
    <row r="200" spans="1:9" s="59" customFormat="1" x14ac:dyDescent="0.2">
      <c r="A200" s="223"/>
    </row>
    <row r="201" spans="1:9" s="59" customFormat="1" x14ac:dyDescent="0.2">
      <c r="A201" s="223"/>
    </row>
    <row r="202" spans="1:9" s="59" customFormat="1" x14ac:dyDescent="0.2">
      <c r="A202" s="3"/>
      <c r="B202" s="1"/>
      <c r="C202" s="1"/>
      <c r="D202" s="1"/>
      <c r="E202" s="1"/>
      <c r="F202" s="1"/>
      <c r="G202" s="1"/>
      <c r="H202" s="1"/>
      <c r="I202" s="1"/>
    </row>
  </sheetData>
  <mergeCells count="11">
    <mergeCell ref="A5:B6"/>
    <mergeCell ref="C5:D5"/>
    <mergeCell ref="E5:I5"/>
    <mergeCell ref="K7:K8"/>
    <mergeCell ref="K3:P3"/>
    <mergeCell ref="P7:P8"/>
    <mergeCell ref="O7:O8"/>
    <mergeCell ref="N7:N8"/>
    <mergeCell ref="M7:M8"/>
    <mergeCell ref="L7:L8"/>
    <mergeCell ref="K4:P6"/>
  </mergeCells>
  <conditionalFormatting sqref="C9:I49 J10:J50 K9:P49">
    <cfRule type="cellIs" dxfId="21" priority="3" operator="equal">
      <formula>0</formula>
    </cfRule>
  </conditionalFormatting>
  <conditionalFormatting sqref="K9:P14 K18:P22 K27:P30 K34:P34 K38:P41 K46:P47 K49:P49">
    <cfRule type="expression" dxfId="20" priority="2">
      <formula>IF(ABS(K9)&gt;=0.1,1,0)</formula>
    </cfRule>
  </conditionalFormatting>
  <conditionalFormatting sqref="D19:D22">
    <cfRule type="expression" dxfId="19" priority="603">
      <formula>IF(#REF!&lt;&gt;"Yes",1,0)</formula>
    </cfRule>
  </conditionalFormatting>
  <pageMargins left="0.70866141732283472" right="0.70866141732283472" top="0.74803149606299213" bottom="0.74803149606299213" header="0.31496062992125984" footer="0.31496062992125984"/>
  <pageSetup paperSize="9" scale="76" fitToWidth="2" fitToHeight="2" orientation="landscape" r:id="rId1"/>
  <rowBreaks count="1" manualBreakCount="1">
    <brk id="3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zoomScaleNormal="100" workbookViewId="0">
      <pane xSplit="2" ySplit="8" topLeftCell="C9" activePane="bottomRight" state="frozen"/>
      <selection pane="topRight" activeCell="C1" sqref="C1"/>
      <selection pane="bottomLeft" activeCell="A10" sqref="A10"/>
      <selection pane="bottomRight"/>
    </sheetView>
  </sheetViews>
  <sheetFormatPr defaultRowHeight="15" x14ac:dyDescent="0.25"/>
  <cols>
    <col min="1" max="1" width="5.7109375" customWidth="1"/>
    <col min="2" max="2" width="53.5703125" style="7" customWidth="1"/>
    <col min="3" max="9" width="11.28515625" customWidth="1"/>
  </cols>
  <sheetData>
    <row r="1" spans="1:10" ht="15.75" x14ac:dyDescent="0.25">
      <c r="A1" s="1156" t="s">
        <v>776</v>
      </c>
    </row>
    <row r="2" spans="1:10" x14ac:dyDescent="0.25">
      <c r="A2" s="3"/>
    </row>
    <row r="3" spans="1:10" x14ac:dyDescent="0.25">
      <c r="A3" s="1157" t="s">
        <v>778</v>
      </c>
    </row>
    <row r="4" spans="1:10" ht="15" customHeight="1" x14ac:dyDescent="0.25"/>
    <row r="5" spans="1:10" ht="15.75" customHeight="1" x14ac:dyDescent="0.25">
      <c r="A5" s="25" t="s">
        <v>48</v>
      </c>
      <c r="B5" s="26"/>
      <c r="C5" s="1037" t="s">
        <v>0</v>
      </c>
      <c r="D5" s="1037"/>
      <c r="E5" s="1037" t="s">
        <v>1</v>
      </c>
      <c r="F5" s="1037"/>
      <c r="G5" s="1037"/>
      <c r="H5" s="1037"/>
      <c r="I5" s="1038"/>
    </row>
    <row r="6" spans="1:10" ht="43.5" customHeight="1" x14ac:dyDescent="0.25">
      <c r="A6" s="27"/>
      <c r="B6" s="21"/>
      <c r="C6" s="199"/>
      <c r="D6" s="200" t="s">
        <v>678</v>
      </c>
      <c r="E6" s="199" t="s">
        <v>679</v>
      </c>
      <c r="F6" s="201"/>
      <c r="G6" s="201"/>
      <c r="H6" s="201"/>
      <c r="I6" s="202"/>
    </row>
    <row r="7" spans="1:10" x14ac:dyDescent="0.25">
      <c r="A7" s="28"/>
      <c r="B7" s="35"/>
      <c r="C7" s="573" t="s">
        <v>722</v>
      </c>
      <c r="D7" s="574" t="s">
        <v>723</v>
      </c>
      <c r="E7" s="573" t="s">
        <v>724</v>
      </c>
      <c r="F7" s="575" t="s">
        <v>725</v>
      </c>
      <c r="G7" s="575" t="s">
        <v>726</v>
      </c>
      <c r="H7" s="575" t="s">
        <v>727</v>
      </c>
      <c r="I7" s="576" t="s">
        <v>728</v>
      </c>
    </row>
    <row r="8" spans="1:10" ht="15" customHeight="1" x14ac:dyDescent="0.25">
      <c r="A8" s="812">
        <v>1</v>
      </c>
      <c r="B8" s="726" t="s">
        <v>47</v>
      </c>
      <c r="C8" s="727" t="s">
        <v>732</v>
      </c>
      <c r="D8" s="727" t="s">
        <v>732</v>
      </c>
      <c r="E8" s="727" t="s">
        <v>732</v>
      </c>
      <c r="F8" s="727" t="s">
        <v>732</v>
      </c>
      <c r="G8" s="727" t="s">
        <v>732</v>
      </c>
      <c r="H8" s="727" t="s">
        <v>732</v>
      </c>
      <c r="I8" s="728" t="s">
        <v>732</v>
      </c>
    </row>
    <row r="9" spans="1:10" x14ac:dyDescent="0.25">
      <c r="A9" s="813" t="s">
        <v>3</v>
      </c>
      <c r="B9" s="836" t="s">
        <v>51</v>
      </c>
      <c r="C9" s="729">
        <v>0</v>
      </c>
      <c r="D9" s="730">
        <v>0</v>
      </c>
      <c r="E9" s="729">
        <v>0</v>
      </c>
      <c r="F9" s="731">
        <v>0</v>
      </c>
      <c r="G9" s="731">
        <v>0</v>
      </c>
      <c r="H9" s="731">
        <v>0</v>
      </c>
      <c r="I9" s="730">
        <v>0</v>
      </c>
    </row>
    <row r="10" spans="1:10" x14ac:dyDescent="0.25">
      <c r="A10" s="763" t="s">
        <v>4</v>
      </c>
      <c r="B10" s="837" t="s">
        <v>52</v>
      </c>
      <c r="C10" s="732">
        <v>0</v>
      </c>
      <c r="D10" s="733">
        <v>0</v>
      </c>
      <c r="E10" s="732">
        <v>0</v>
      </c>
      <c r="F10" s="734">
        <v>0</v>
      </c>
      <c r="G10" s="734">
        <v>0</v>
      </c>
      <c r="H10" s="734">
        <v>0</v>
      </c>
      <c r="I10" s="733">
        <v>0</v>
      </c>
    </row>
    <row r="11" spans="1:10" x14ac:dyDescent="0.25">
      <c r="A11" s="814" t="s">
        <v>6</v>
      </c>
      <c r="B11" s="838" t="s">
        <v>56</v>
      </c>
      <c r="C11" s="735">
        <v>0</v>
      </c>
      <c r="D11" s="736">
        <v>0</v>
      </c>
      <c r="E11" s="735">
        <v>0</v>
      </c>
      <c r="F11" s="737">
        <v>0</v>
      </c>
      <c r="G11" s="737">
        <v>0</v>
      </c>
      <c r="H11" s="737">
        <v>0</v>
      </c>
      <c r="I11" s="736">
        <v>0</v>
      </c>
    </row>
    <row r="12" spans="1:10" x14ac:dyDescent="0.25">
      <c r="A12" s="815" t="s">
        <v>8</v>
      </c>
      <c r="B12" s="839" t="s">
        <v>57</v>
      </c>
      <c r="C12" s="738">
        <f>SUM(C10:C11)</f>
        <v>0</v>
      </c>
      <c r="D12" s="739">
        <f t="shared" ref="D12:I12" si="0">SUM(D10:D11)</f>
        <v>0</v>
      </c>
      <c r="E12" s="738">
        <f t="shared" si="0"/>
        <v>0</v>
      </c>
      <c r="F12" s="740">
        <f t="shared" si="0"/>
        <v>0</v>
      </c>
      <c r="G12" s="740">
        <f t="shared" si="0"/>
        <v>0</v>
      </c>
      <c r="H12" s="740">
        <f t="shared" si="0"/>
        <v>0</v>
      </c>
      <c r="I12" s="739">
        <f t="shared" si="0"/>
        <v>0</v>
      </c>
    </row>
    <row r="13" spans="1:10" x14ac:dyDescent="0.25">
      <c r="A13" s="816" t="s">
        <v>10</v>
      </c>
      <c r="B13" s="840" t="s">
        <v>53</v>
      </c>
      <c r="C13" s="741">
        <v>0</v>
      </c>
      <c r="D13" s="742">
        <v>0</v>
      </c>
      <c r="E13" s="741">
        <v>0</v>
      </c>
      <c r="F13" s="743">
        <v>0</v>
      </c>
      <c r="G13" s="743">
        <v>0</v>
      </c>
      <c r="H13" s="743">
        <v>0</v>
      </c>
      <c r="I13" s="742">
        <v>0</v>
      </c>
    </row>
    <row r="14" spans="1:10" x14ac:dyDescent="0.25">
      <c r="A14" s="763" t="s">
        <v>12</v>
      </c>
      <c r="B14" s="837" t="s">
        <v>486</v>
      </c>
      <c r="C14" s="732">
        <v>0</v>
      </c>
      <c r="D14" s="733">
        <v>0</v>
      </c>
      <c r="E14" s="732">
        <v>0</v>
      </c>
      <c r="F14" s="734">
        <v>0</v>
      </c>
      <c r="G14" s="734">
        <v>0</v>
      </c>
      <c r="H14" s="734">
        <v>0</v>
      </c>
      <c r="I14" s="733">
        <v>0</v>
      </c>
    </row>
    <row r="15" spans="1:10" x14ac:dyDescent="0.25">
      <c r="A15" s="763" t="s">
        <v>14</v>
      </c>
      <c r="B15" s="837" t="s">
        <v>54</v>
      </c>
      <c r="C15" s="732">
        <v>0</v>
      </c>
      <c r="D15" s="733">
        <v>0</v>
      </c>
      <c r="E15" s="732">
        <v>0</v>
      </c>
      <c r="F15" s="734">
        <v>0</v>
      </c>
      <c r="G15" s="734">
        <v>0</v>
      </c>
      <c r="H15" s="734">
        <v>0</v>
      </c>
      <c r="I15" s="733">
        <v>0</v>
      </c>
      <c r="J15" s="2"/>
    </row>
    <row r="16" spans="1:10" x14ac:dyDescent="0.25">
      <c r="A16" s="763" t="s">
        <v>50</v>
      </c>
      <c r="B16" s="837" t="s">
        <v>487</v>
      </c>
      <c r="C16" s="732">
        <v>0</v>
      </c>
      <c r="D16" s="733">
        <v>0</v>
      </c>
      <c r="E16" s="732">
        <v>0</v>
      </c>
      <c r="F16" s="734">
        <v>0</v>
      </c>
      <c r="G16" s="734">
        <v>0</v>
      </c>
      <c r="H16" s="734">
        <v>0</v>
      </c>
      <c r="I16" s="733">
        <v>0</v>
      </c>
      <c r="J16" s="2"/>
    </row>
    <row r="17" spans="1:10" x14ac:dyDescent="0.25">
      <c r="A17" s="763" t="s">
        <v>148</v>
      </c>
      <c r="B17" s="837" t="s">
        <v>488</v>
      </c>
      <c r="C17" s="732">
        <v>0</v>
      </c>
      <c r="D17" s="733">
        <v>0</v>
      </c>
      <c r="E17" s="732">
        <v>0</v>
      </c>
      <c r="F17" s="734">
        <v>0</v>
      </c>
      <c r="G17" s="734">
        <v>0</v>
      </c>
      <c r="H17" s="734">
        <v>0</v>
      </c>
      <c r="I17" s="733">
        <v>0</v>
      </c>
      <c r="J17" s="2"/>
    </row>
    <row r="18" spans="1:10" x14ac:dyDescent="0.25">
      <c r="A18" s="817" t="s">
        <v>166</v>
      </c>
      <c r="B18" s="841" t="s">
        <v>740</v>
      </c>
      <c r="C18" s="744">
        <v>0</v>
      </c>
      <c r="D18" s="745">
        <v>0</v>
      </c>
      <c r="E18" s="744">
        <v>0</v>
      </c>
      <c r="F18" s="746">
        <v>0</v>
      </c>
      <c r="G18" s="746">
        <v>0</v>
      </c>
      <c r="H18" s="746">
        <v>0</v>
      </c>
      <c r="I18" s="745">
        <v>0</v>
      </c>
      <c r="J18" s="556"/>
    </row>
    <row r="19" spans="1:10" x14ac:dyDescent="0.25">
      <c r="A19" s="815" t="s">
        <v>167</v>
      </c>
      <c r="B19" s="747" t="s">
        <v>41</v>
      </c>
      <c r="C19" s="738">
        <f>SUM(C9:C11,C13:C18)</f>
        <v>0</v>
      </c>
      <c r="D19" s="739">
        <f t="shared" ref="D19:I19" si="1">SUM(D9:D11,D13:D18)</f>
        <v>0</v>
      </c>
      <c r="E19" s="738">
        <f t="shared" si="1"/>
        <v>0</v>
      </c>
      <c r="F19" s="740">
        <f t="shared" si="1"/>
        <v>0</v>
      </c>
      <c r="G19" s="740">
        <f t="shared" si="1"/>
        <v>0</v>
      </c>
      <c r="H19" s="740">
        <f t="shared" si="1"/>
        <v>0</v>
      </c>
      <c r="I19" s="739">
        <f t="shared" si="1"/>
        <v>0</v>
      </c>
    </row>
    <row r="20" spans="1:10" x14ac:dyDescent="0.25">
      <c r="A20" s="818"/>
      <c r="B20" s="748"/>
      <c r="C20" s="749"/>
      <c r="D20" s="749"/>
      <c r="E20" s="749"/>
      <c r="F20" s="749"/>
      <c r="G20" s="749"/>
      <c r="H20" s="749"/>
      <c r="I20" s="750"/>
    </row>
    <row r="21" spans="1:10" x14ac:dyDescent="0.25">
      <c r="A21" s="812">
        <v>2</v>
      </c>
      <c r="B21" s="726" t="s">
        <v>49</v>
      </c>
      <c r="C21" s="751" t="s">
        <v>732</v>
      </c>
      <c r="D21" s="751" t="s">
        <v>732</v>
      </c>
      <c r="E21" s="751" t="s">
        <v>732</v>
      </c>
      <c r="F21" s="751" t="s">
        <v>732</v>
      </c>
      <c r="G21" s="751" t="s">
        <v>732</v>
      </c>
      <c r="H21" s="751" t="s">
        <v>732</v>
      </c>
      <c r="I21" s="752" t="s">
        <v>732</v>
      </c>
    </row>
    <row r="22" spans="1:10" x14ac:dyDescent="0.25">
      <c r="A22" s="813" t="s">
        <v>17</v>
      </c>
      <c r="B22" s="842" t="s">
        <v>58</v>
      </c>
      <c r="C22" s="729">
        <v>0</v>
      </c>
      <c r="D22" s="730">
        <v>0</v>
      </c>
      <c r="E22" s="729">
        <v>0</v>
      </c>
      <c r="F22" s="731">
        <v>0</v>
      </c>
      <c r="G22" s="731">
        <v>0</v>
      </c>
      <c r="H22" s="731">
        <v>0</v>
      </c>
      <c r="I22" s="730">
        <v>0</v>
      </c>
    </row>
    <row r="23" spans="1:10" ht="27" x14ac:dyDescent="0.25">
      <c r="A23" s="763" t="s">
        <v>19</v>
      </c>
      <c r="B23" s="837" t="s">
        <v>60</v>
      </c>
      <c r="C23" s="732">
        <v>0</v>
      </c>
      <c r="D23" s="733">
        <v>0</v>
      </c>
      <c r="E23" s="732">
        <v>0</v>
      </c>
      <c r="F23" s="734">
        <v>0</v>
      </c>
      <c r="G23" s="734">
        <v>0</v>
      </c>
      <c r="H23" s="734">
        <v>0</v>
      </c>
      <c r="I23" s="733">
        <v>0</v>
      </c>
    </row>
    <row r="24" spans="1:10" x14ac:dyDescent="0.25">
      <c r="A24" s="763" t="s">
        <v>21</v>
      </c>
      <c r="B24" s="837" t="s">
        <v>54</v>
      </c>
      <c r="C24" s="732">
        <v>0</v>
      </c>
      <c r="D24" s="733">
        <v>0</v>
      </c>
      <c r="E24" s="732">
        <v>0</v>
      </c>
      <c r="F24" s="734">
        <v>0</v>
      </c>
      <c r="G24" s="734">
        <v>0</v>
      </c>
      <c r="H24" s="734">
        <v>0</v>
      </c>
      <c r="I24" s="733">
        <v>0</v>
      </c>
    </row>
    <row r="25" spans="1:10" x14ac:dyDescent="0.25">
      <c r="A25" s="763" t="s">
        <v>23</v>
      </c>
      <c r="B25" s="837" t="s">
        <v>62</v>
      </c>
      <c r="C25" s="732">
        <v>0</v>
      </c>
      <c r="D25" s="733">
        <v>0</v>
      </c>
      <c r="E25" s="732">
        <v>0</v>
      </c>
      <c r="F25" s="734">
        <v>0</v>
      </c>
      <c r="G25" s="734">
        <v>0</v>
      </c>
      <c r="H25" s="734">
        <v>0</v>
      </c>
      <c r="I25" s="733">
        <v>0</v>
      </c>
    </row>
    <row r="26" spans="1:10" x14ac:dyDescent="0.25">
      <c r="A26" s="763" t="s">
        <v>25</v>
      </c>
      <c r="B26" s="837" t="s">
        <v>61</v>
      </c>
      <c r="C26" s="732">
        <v>0</v>
      </c>
      <c r="D26" s="733">
        <v>0</v>
      </c>
      <c r="E26" s="732">
        <v>0</v>
      </c>
      <c r="F26" s="734">
        <v>0</v>
      </c>
      <c r="G26" s="734">
        <v>0</v>
      </c>
      <c r="H26" s="734">
        <v>0</v>
      </c>
      <c r="I26" s="733">
        <v>0</v>
      </c>
    </row>
    <row r="27" spans="1:10" x14ac:dyDescent="0.25">
      <c r="A27" s="763" t="s">
        <v>27</v>
      </c>
      <c r="B27" s="837" t="s">
        <v>591</v>
      </c>
      <c r="C27" s="732">
        <v>0</v>
      </c>
      <c r="D27" s="733">
        <v>0</v>
      </c>
      <c r="E27" s="732">
        <v>0</v>
      </c>
      <c r="F27" s="734">
        <v>0</v>
      </c>
      <c r="G27" s="734">
        <v>0</v>
      </c>
      <c r="H27" s="734">
        <v>0</v>
      </c>
      <c r="I27" s="733">
        <v>0</v>
      </c>
    </row>
    <row r="28" spans="1:10" x14ac:dyDescent="0.25">
      <c r="A28" s="817" t="s">
        <v>59</v>
      </c>
      <c r="B28" s="841" t="s">
        <v>741</v>
      </c>
      <c r="C28" s="744">
        <v>0</v>
      </c>
      <c r="D28" s="745">
        <v>0</v>
      </c>
      <c r="E28" s="744">
        <v>0</v>
      </c>
      <c r="F28" s="746">
        <v>0</v>
      </c>
      <c r="G28" s="746">
        <v>0</v>
      </c>
      <c r="H28" s="746">
        <v>0</v>
      </c>
      <c r="I28" s="745">
        <v>0</v>
      </c>
      <c r="J28" s="2"/>
    </row>
    <row r="29" spans="1:10" x14ac:dyDescent="0.25">
      <c r="A29" s="815" t="s">
        <v>103</v>
      </c>
      <c r="B29" s="747" t="s">
        <v>42</v>
      </c>
      <c r="C29" s="738">
        <f>SUM(C22:C28)</f>
        <v>0</v>
      </c>
      <c r="D29" s="739">
        <f t="shared" ref="D29:I29" si="2">SUM(D22:D28)</f>
        <v>0</v>
      </c>
      <c r="E29" s="738">
        <f t="shared" si="2"/>
        <v>0</v>
      </c>
      <c r="F29" s="740">
        <f t="shared" si="2"/>
        <v>0</v>
      </c>
      <c r="G29" s="740">
        <f t="shared" si="2"/>
        <v>0</v>
      </c>
      <c r="H29" s="740">
        <f t="shared" si="2"/>
        <v>0</v>
      </c>
      <c r="I29" s="739">
        <f t="shared" si="2"/>
        <v>0</v>
      </c>
      <c r="J29" s="2"/>
    </row>
    <row r="30" spans="1:10" x14ac:dyDescent="0.25">
      <c r="A30" s="818"/>
      <c r="B30" s="748"/>
      <c r="C30" s="749"/>
      <c r="D30" s="749"/>
      <c r="E30" s="749"/>
      <c r="F30" s="749"/>
      <c r="G30" s="749"/>
      <c r="H30" s="749"/>
      <c r="I30" s="750"/>
      <c r="J30" s="2"/>
    </row>
    <row r="31" spans="1:10" x14ac:dyDescent="0.25">
      <c r="A31" s="812">
        <v>3</v>
      </c>
      <c r="B31" s="726" t="s">
        <v>63</v>
      </c>
      <c r="C31" s="751" t="s">
        <v>732</v>
      </c>
      <c r="D31" s="751" t="s">
        <v>732</v>
      </c>
      <c r="E31" s="751" t="s">
        <v>732</v>
      </c>
      <c r="F31" s="751" t="s">
        <v>732</v>
      </c>
      <c r="G31" s="751" t="s">
        <v>732</v>
      </c>
      <c r="H31" s="751" t="s">
        <v>732</v>
      </c>
      <c r="I31" s="752" t="s">
        <v>732</v>
      </c>
      <c r="J31" s="2"/>
    </row>
    <row r="32" spans="1:10" x14ac:dyDescent="0.25">
      <c r="A32" s="813" t="s">
        <v>64</v>
      </c>
      <c r="B32" s="842" t="s">
        <v>72</v>
      </c>
      <c r="C32" s="729">
        <v>0</v>
      </c>
      <c r="D32" s="730">
        <v>0</v>
      </c>
      <c r="E32" s="729">
        <v>0</v>
      </c>
      <c r="F32" s="731">
        <v>0</v>
      </c>
      <c r="G32" s="731">
        <v>0</v>
      </c>
      <c r="H32" s="731">
        <v>0</v>
      </c>
      <c r="I32" s="730">
        <v>0</v>
      </c>
      <c r="J32" s="2"/>
    </row>
    <row r="33" spans="1:10" x14ac:dyDescent="0.25">
      <c r="A33" s="763" t="s">
        <v>65</v>
      </c>
      <c r="B33" s="837" t="s">
        <v>71</v>
      </c>
      <c r="C33" s="732">
        <v>0</v>
      </c>
      <c r="D33" s="733">
        <v>0</v>
      </c>
      <c r="E33" s="732">
        <v>0</v>
      </c>
      <c r="F33" s="734">
        <v>0</v>
      </c>
      <c r="G33" s="734">
        <v>0</v>
      </c>
      <c r="H33" s="734">
        <v>0</v>
      </c>
      <c r="I33" s="733">
        <v>0</v>
      </c>
      <c r="J33" s="2"/>
    </row>
    <row r="34" spans="1:10" ht="27" x14ac:dyDescent="0.25">
      <c r="A34" s="763" t="s">
        <v>66</v>
      </c>
      <c r="B34" s="843" t="s">
        <v>489</v>
      </c>
      <c r="C34" s="732">
        <v>0</v>
      </c>
      <c r="D34" s="733">
        <v>0</v>
      </c>
      <c r="E34" s="732">
        <v>0</v>
      </c>
      <c r="F34" s="734">
        <v>0</v>
      </c>
      <c r="G34" s="734">
        <v>0</v>
      </c>
      <c r="H34" s="734">
        <v>0</v>
      </c>
      <c r="I34" s="733">
        <v>0</v>
      </c>
      <c r="J34" s="2"/>
    </row>
    <row r="35" spans="1:10" ht="15" customHeight="1" x14ac:dyDescent="0.25">
      <c r="A35" s="763" t="s">
        <v>67</v>
      </c>
      <c r="B35" s="837" t="s">
        <v>592</v>
      </c>
      <c r="C35" s="732">
        <v>0</v>
      </c>
      <c r="D35" s="733">
        <v>0</v>
      </c>
      <c r="E35" s="732">
        <v>0</v>
      </c>
      <c r="F35" s="734">
        <v>0</v>
      </c>
      <c r="G35" s="734">
        <v>0</v>
      </c>
      <c r="H35" s="734">
        <v>0</v>
      </c>
      <c r="I35" s="733">
        <v>0</v>
      </c>
      <c r="J35" s="2"/>
    </row>
    <row r="36" spans="1:10" x14ac:dyDescent="0.25">
      <c r="A36" s="763" t="s">
        <v>68</v>
      </c>
      <c r="B36" s="837" t="s">
        <v>73</v>
      </c>
      <c r="C36" s="732">
        <v>0</v>
      </c>
      <c r="D36" s="733">
        <v>0</v>
      </c>
      <c r="E36" s="732">
        <v>0</v>
      </c>
      <c r="F36" s="734">
        <v>0</v>
      </c>
      <c r="G36" s="734">
        <v>0</v>
      </c>
      <c r="H36" s="734">
        <v>0</v>
      </c>
      <c r="I36" s="733">
        <v>0</v>
      </c>
      <c r="J36" s="2"/>
    </row>
    <row r="37" spans="1:10" x14ac:dyDescent="0.25">
      <c r="A37" s="763" t="s">
        <v>69</v>
      </c>
      <c r="B37" s="837" t="s">
        <v>74</v>
      </c>
      <c r="C37" s="732">
        <v>0</v>
      </c>
      <c r="D37" s="733">
        <v>0</v>
      </c>
      <c r="E37" s="732">
        <v>0</v>
      </c>
      <c r="F37" s="734">
        <v>0</v>
      </c>
      <c r="G37" s="734">
        <v>0</v>
      </c>
      <c r="H37" s="734">
        <v>0</v>
      </c>
      <c r="I37" s="733">
        <v>0</v>
      </c>
      <c r="J37" s="2"/>
    </row>
    <row r="38" spans="1:10" x14ac:dyDescent="0.25">
      <c r="A38" s="817" t="s">
        <v>70</v>
      </c>
      <c r="B38" s="841" t="s">
        <v>742</v>
      </c>
      <c r="C38" s="744">
        <v>0</v>
      </c>
      <c r="D38" s="745">
        <v>0</v>
      </c>
      <c r="E38" s="744">
        <v>0</v>
      </c>
      <c r="F38" s="746">
        <v>0</v>
      </c>
      <c r="G38" s="746">
        <v>0</v>
      </c>
      <c r="H38" s="746">
        <v>0</v>
      </c>
      <c r="I38" s="745">
        <v>0</v>
      </c>
      <c r="J38" s="2"/>
    </row>
    <row r="39" spans="1:10" ht="27" x14ac:dyDescent="0.25">
      <c r="A39" s="815" t="s">
        <v>253</v>
      </c>
      <c r="B39" s="747" t="s">
        <v>43</v>
      </c>
      <c r="C39" s="738">
        <f>SUM(C32:C38)</f>
        <v>0</v>
      </c>
      <c r="D39" s="739">
        <f t="shared" ref="D39:I39" si="3">SUM(D32:D38)</f>
        <v>0</v>
      </c>
      <c r="E39" s="738">
        <f t="shared" si="3"/>
        <v>0</v>
      </c>
      <c r="F39" s="740">
        <f t="shared" si="3"/>
        <v>0</v>
      </c>
      <c r="G39" s="740">
        <f t="shared" si="3"/>
        <v>0</v>
      </c>
      <c r="H39" s="740">
        <f t="shared" si="3"/>
        <v>0</v>
      </c>
      <c r="I39" s="739">
        <f t="shared" si="3"/>
        <v>0</v>
      </c>
      <c r="J39" s="2"/>
    </row>
    <row r="40" spans="1:10" ht="15" customHeight="1" x14ac:dyDescent="0.25">
      <c r="A40" s="818"/>
      <c r="B40" s="748"/>
      <c r="C40" s="749"/>
      <c r="D40" s="749"/>
      <c r="E40" s="749"/>
      <c r="F40" s="749"/>
      <c r="G40" s="749"/>
      <c r="H40" s="749"/>
      <c r="I40" s="750"/>
    </row>
    <row r="41" spans="1:10" x14ac:dyDescent="0.25">
      <c r="A41" s="819">
        <v>4</v>
      </c>
      <c r="B41" s="753" t="s">
        <v>490</v>
      </c>
      <c r="C41" s="754">
        <v>0</v>
      </c>
      <c r="D41" s="755">
        <v>0</v>
      </c>
      <c r="E41" s="754">
        <v>0</v>
      </c>
      <c r="F41" s="756">
        <v>0</v>
      </c>
      <c r="G41" s="756">
        <v>0</v>
      </c>
      <c r="H41" s="756">
        <v>0</v>
      </c>
      <c r="I41" s="755">
        <v>0</v>
      </c>
    </row>
    <row r="42" spans="1:10" x14ac:dyDescent="0.25">
      <c r="A42" s="818"/>
      <c r="B42" s="748"/>
      <c r="C42" s="749"/>
      <c r="D42" s="749"/>
      <c r="E42" s="749"/>
      <c r="F42" s="749"/>
      <c r="G42" s="749"/>
      <c r="H42" s="749"/>
      <c r="I42" s="750"/>
    </row>
    <row r="43" spans="1:10" x14ac:dyDescent="0.25">
      <c r="A43" s="815">
        <v>5</v>
      </c>
      <c r="B43" s="747" t="s">
        <v>690</v>
      </c>
      <c r="C43" s="738">
        <f>C29-C39+C41</f>
        <v>0</v>
      </c>
      <c r="D43" s="739">
        <f t="shared" ref="D43:I43" si="4">D29-D39+D41</f>
        <v>0</v>
      </c>
      <c r="E43" s="738">
        <f t="shared" si="4"/>
        <v>0</v>
      </c>
      <c r="F43" s="740">
        <f t="shared" si="4"/>
        <v>0</v>
      </c>
      <c r="G43" s="740">
        <f t="shared" si="4"/>
        <v>0</v>
      </c>
      <c r="H43" s="740">
        <f t="shared" si="4"/>
        <v>0</v>
      </c>
      <c r="I43" s="739">
        <f t="shared" si="4"/>
        <v>0</v>
      </c>
    </row>
    <row r="44" spans="1:10" x14ac:dyDescent="0.25">
      <c r="A44" s="818"/>
      <c r="B44" s="748"/>
      <c r="C44" s="749"/>
      <c r="D44" s="749"/>
      <c r="E44" s="749"/>
      <c r="F44" s="749"/>
      <c r="G44" s="749"/>
      <c r="H44" s="749"/>
      <c r="I44" s="750"/>
    </row>
    <row r="45" spans="1:10" x14ac:dyDescent="0.25">
      <c r="A45" s="820">
        <v>6</v>
      </c>
      <c r="B45" s="747" t="s">
        <v>491</v>
      </c>
      <c r="C45" s="738">
        <f>C19+C43</f>
        <v>0</v>
      </c>
      <c r="D45" s="739">
        <f t="shared" ref="D45:I45" si="5">D19+D43</f>
        <v>0</v>
      </c>
      <c r="E45" s="738">
        <f t="shared" si="5"/>
        <v>0</v>
      </c>
      <c r="F45" s="740">
        <f t="shared" si="5"/>
        <v>0</v>
      </c>
      <c r="G45" s="740">
        <f t="shared" si="5"/>
        <v>0</v>
      </c>
      <c r="H45" s="740">
        <f t="shared" si="5"/>
        <v>0</v>
      </c>
      <c r="I45" s="739">
        <f t="shared" si="5"/>
        <v>0</v>
      </c>
    </row>
    <row r="46" spans="1:10" x14ac:dyDescent="0.25">
      <c r="A46" s="818"/>
      <c r="B46" s="748"/>
      <c r="C46" s="749"/>
      <c r="D46" s="749"/>
      <c r="E46" s="749"/>
      <c r="F46" s="749"/>
      <c r="G46" s="749"/>
      <c r="H46" s="749"/>
      <c r="I46" s="750"/>
    </row>
    <row r="47" spans="1:10" ht="27" x14ac:dyDescent="0.25">
      <c r="A47" s="812">
        <v>7</v>
      </c>
      <c r="B47" s="726" t="s">
        <v>75</v>
      </c>
      <c r="C47" s="751" t="s">
        <v>732</v>
      </c>
      <c r="D47" s="751" t="s">
        <v>732</v>
      </c>
      <c r="E47" s="751" t="s">
        <v>732</v>
      </c>
      <c r="F47" s="751" t="s">
        <v>732</v>
      </c>
      <c r="G47" s="751" t="s">
        <v>732</v>
      </c>
      <c r="H47" s="751" t="s">
        <v>732</v>
      </c>
      <c r="I47" s="752" t="s">
        <v>732</v>
      </c>
    </row>
    <row r="48" spans="1:10" x14ac:dyDescent="0.25">
      <c r="A48" s="813" t="s">
        <v>274</v>
      </c>
      <c r="B48" s="842" t="s">
        <v>71</v>
      </c>
      <c r="C48" s="729">
        <v>0</v>
      </c>
      <c r="D48" s="730">
        <v>0</v>
      </c>
      <c r="E48" s="729">
        <v>0</v>
      </c>
      <c r="F48" s="731">
        <v>0</v>
      </c>
      <c r="G48" s="731">
        <v>0</v>
      </c>
      <c r="H48" s="731">
        <v>0</v>
      </c>
      <c r="I48" s="730">
        <v>0</v>
      </c>
    </row>
    <row r="49" spans="1:9" ht="27" x14ac:dyDescent="0.25">
      <c r="A49" s="763" t="s">
        <v>276</v>
      </c>
      <c r="B49" s="837" t="s">
        <v>489</v>
      </c>
      <c r="C49" s="732">
        <v>0</v>
      </c>
      <c r="D49" s="733">
        <v>0</v>
      </c>
      <c r="E49" s="732">
        <v>0</v>
      </c>
      <c r="F49" s="734">
        <v>0</v>
      </c>
      <c r="G49" s="734">
        <v>0</v>
      </c>
      <c r="H49" s="734">
        <v>0</v>
      </c>
      <c r="I49" s="733">
        <v>0</v>
      </c>
    </row>
    <row r="50" spans="1:9" ht="15" customHeight="1" x14ac:dyDescent="0.25">
      <c r="A50" s="763" t="s">
        <v>278</v>
      </c>
      <c r="B50" s="837" t="s">
        <v>74</v>
      </c>
      <c r="C50" s="732">
        <v>0</v>
      </c>
      <c r="D50" s="733">
        <v>0</v>
      </c>
      <c r="E50" s="732">
        <v>0</v>
      </c>
      <c r="F50" s="734">
        <v>0</v>
      </c>
      <c r="G50" s="734">
        <v>0</v>
      </c>
      <c r="H50" s="734">
        <v>0</v>
      </c>
      <c r="I50" s="733">
        <v>0</v>
      </c>
    </row>
    <row r="51" spans="1:9" ht="27" x14ac:dyDescent="0.25">
      <c r="A51" s="817" t="s">
        <v>492</v>
      </c>
      <c r="B51" s="841" t="s">
        <v>743</v>
      </c>
      <c r="C51" s="744">
        <v>0</v>
      </c>
      <c r="D51" s="745">
        <v>0</v>
      </c>
      <c r="E51" s="744">
        <v>0</v>
      </c>
      <c r="F51" s="746">
        <v>0</v>
      </c>
      <c r="G51" s="746">
        <v>0</v>
      </c>
      <c r="H51" s="746">
        <v>0</v>
      </c>
      <c r="I51" s="745">
        <v>0</v>
      </c>
    </row>
    <row r="52" spans="1:9" ht="27" x14ac:dyDescent="0.25">
      <c r="A52" s="815" t="s">
        <v>493</v>
      </c>
      <c r="B52" s="747" t="s">
        <v>44</v>
      </c>
      <c r="C52" s="738">
        <f>SUM(C48:C51)</f>
        <v>0</v>
      </c>
      <c r="D52" s="739">
        <f t="shared" ref="D52:I52" si="6">SUM(D48:D51)</f>
        <v>0</v>
      </c>
      <c r="E52" s="738">
        <f t="shared" si="6"/>
        <v>0</v>
      </c>
      <c r="F52" s="740">
        <f t="shared" si="6"/>
        <v>0</v>
      </c>
      <c r="G52" s="740">
        <f t="shared" si="6"/>
        <v>0</v>
      </c>
      <c r="H52" s="740">
        <f t="shared" si="6"/>
        <v>0</v>
      </c>
      <c r="I52" s="739">
        <f t="shared" si="6"/>
        <v>0</v>
      </c>
    </row>
    <row r="53" spans="1:9" x14ac:dyDescent="0.25">
      <c r="A53" s="818"/>
      <c r="B53" s="748"/>
      <c r="C53" s="749"/>
      <c r="D53" s="749"/>
      <c r="E53" s="749"/>
      <c r="F53" s="749"/>
      <c r="G53" s="749"/>
      <c r="H53" s="749"/>
      <c r="I53" s="750"/>
    </row>
    <row r="54" spans="1:9" x14ac:dyDescent="0.25">
      <c r="A54" s="812">
        <v>8</v>
      </c>
      <c r="B54" s="726" t="s">
        <v>76</v>
      </c>
      <c r="C54" s="751" t="s">
        <v>732</v>
      </c>
      <c r="D54" s="751" t="s">
        <v>732</v>
      </c>
      <c r="E54" s="751" t="s">
        <v>732</v>
      </c>
      <c r="F54" s="751" t="s">
        <v>732</v>
      </c>
      <c r="G54" s="751" t="s">
        <v>732</v>
      </c>
      <c r="H54" s="751" t="s">
        <v>732</v>
      </c>
      <c r="I54" s="752" t="s">
        <v>732</v>
      </c>
    </row>
    <row r="55" spans="1:9" x14ac:dyDescent="0.25">
      <c r="A55" s="821" t="s">
        <v>86</v>
      </c>
      <c r="B55" s="844" t="s">
        <v>84</v>
      </c>
      <c r="C55" s="729">
        <v>0</v>
      </c>
      <c r="D55" s="730">
        <v>0</v>
      </c>
      <c r="E55" s="729">
        <v>0</v>
      </c>
      <c r="F55" s="731">
        <v>0</v>
      </c>
      <c r="G55" s="731">
        <v>0</v>
      </c>
      <c r="H55" s="731">
        <v>0</v>
      </c>
      <c r="I55" s="730">
        <v>0</v>
      </c>
    </row>
    <row r="56" spans="1:9" x14ac:dyDescent="0.25">
      <c r="A56" s="822" t="s">
        <v>87</v>
      </c>
      <c r="B56" s="845" t="s">
        <v>744</v>
      </c>
      <c r="C56" s="744">
        <v>0</v>
      </c>
      <c r="D56" s="745">
        <v>0</v>
      </c>
      <c r="E56" s="744">
        <v>0</v>
      </c>
      <c r="F56" s="746">
        <v>0</v>
      </c>
      <c r="G56" s="746">
        <v>0</v>
      </c>
      <c r="H56" s="746">
        <v>0</v>
      </c>
      <c r="I56" s="745">
        <v>0</v>
      </c>
    </row>
    <row r="57" spans="1:9" x14ac:dyDescent="0.25">
      <c r="A57" s="823" t="s">
        <v>88</v>
      </c>
      <c r="B57" s="747" t="s">
        <v>45</v>
      </c>
      <c r="C57" s="738">
        <f>SUM(C55:C56)</f>
        <v>0</v>
      </c>
      <c r="D57" s="739">
        <f t="shared" ref="D57:I57" si="7">SUM(D55:D56)</f>
        <v>0</v>
      </c>
      <c r="E57" s="738">
        <f t="shared" si="7"/>
        <v>0</v>
      </c>
      <c r="F57" s="740">
        <f t="shared" si="7"/>
        <v>0</v>
      </c>
      <c r="G57" s="740">
        <f t="shared" si="7"/>
        <v>0</v>
      </c>
      <c r="H57" s="740">
        <f t="shared" si="7"/>
        <v>0</v>
      </c>
      <c r="I57" s="739">
        <f t="shared" si="7"/>
        <v>0</v>
      </c>
    </row>
    <row r="58" spans="1:9" x14ac:dyDescent="0.25">
      <c r="A58" s="818"/>
      <c r="B58" s="748"/>
      <c r="C58" s="749"/>
      <c r="D58" s="749"/>
      <c r="E58" s="749"/>
      <c r="F58" s="749"/>
      <c r="G58" s="749"/>
      <c r="H58" s="749"/>
      <c r="I58" s="750"/>
    </row>
    <row r="59" spans="1:9" x14ac:dyDescent="0.25">
      <c r="A59" s="815">
        <v>9</v>
      </c>
      <c r="B59" s="757" t="s">
        <v>691</v>
      </c>
      <c r="C59" s="738">
        <f>C45-C52-C57</f>
        <v>0</v>
      </c>
      <c r="D59" s="739">
        <f t="shared" ref="D59:I59" si="8">D45-D52-D57</f>
        <v>0</v>
      </c>
      <c r="E59" s="738">
        <f t="shared" si="8"/>
        <v>0</v>
      </c>
      <c r="F59" s="740">
        <f t="shared" si="8"/>
        <v>0</v>
      </c>
      <c r="G59" s="740">
        <f t="shared" si="8"/>
        <v>0</v>
      </c>
      <c r="H59" s="740">
        <f t="shared" si="8"/>
        <v>0</v>
      </c>
      <c r="I59" s="739">
        <f t="shared" si="8"/>
        <v>0</v>
      </c>
    </row>
    <row r="60" spans="1:9" x14ac:dyDescent="0.25">
      <c r="A60" s="818"/>
      <c r="B60" s="748"/>
      <c r="C60" s="749"/>
      <c r="D60" s="749"/>
      <c r="E60" s="749"/>
      <c r="F60" s="749"/>
      <c r="G60" s="749"/>
      <c r="H60" s="749"/>
      <c r="I60" s="750"/>
    </row>
    <row r="61" spans="1:9" x14ac:dyDescent="0.25">
      <c r="A61" s="812">
        <v>10</v>
      </c>
      <c r="B61" s="758" t="s">
        <v>85</v>
      </c>
      <c r="C61" s="751" t="s">
        <v>732</v>
      </c>
      <c r="D61" s="751" t="s">
        <v>732</v>
      </c>
      <c r="E61" s="751" t="s">
        <v>732</v>
      </c>
      <c r="F61" s="751" t="s">
        <v>732</v>
      </c>
      <c r="G61" s="751" t="s">
        <v>732</v>
      </c>
      <c r="H61" s="751" t="s">
        <v>732</v>
      </c>
      <c r="I61" s="752" t="s">
        <v>732</v>
      </c>
    </row>
    <row r="62" spans="1:9" x14ac:dyDescent="0.25">
      <c r="A62" s="813" t="s">
        <v>463</v>
      </c>
      <c r="B62" s="842" t="s">
        <v>659</v>
      </c>
      <c r="C62" s="729">
        <v>0</v>
      </c>
      <c r="D62" s="730">
        <v>0</v>
      </c>
      <c r="E62" s="729">
        <v>0</v>
      </c>
      <c r="F62" s="731">
        <v>0</v>
      </c>
      <c r="G62" s="731">
        <v>0</v>
      </c>
      <c r="H62" s="731">
        <v>0</v>
      </c>
      <c r="I62" s="730">
        <v>0</v>
      </c>
    </row>
    <row r="63" spans="1:9" x14ac:dyDescent="0.25">
      <c r="A63" s="817" t="s">
        <v>465</v>
      </c>
      <c r="B63" s="841" t="s">
        <v>660</v>
      </c>
      <c r="C63" s="744">
        <v>0</v>
      </c>
      <c r="D63" s="745">
        <v>0</v>
      </c>
      <c r="E63" s="744">
        <v>0</v>
      </c>
      <c r="F63" s="746">
        <v>0</v>
      </c>
      <c r="G63" s="746">
        <v>0</v>
      </c>
      <c r="H63" s="746">
        <v>0</v>
      </c>
      <c r="I63" s="745">
        <v>0</v>
      </c>
    </row>
    <row r="64" spans="1:9" x14ac:dyDescent="0.25">
      <c r="A64" s="812">
        <v>11</v>
      </c>
      <c r="B64" s="758" t="s">
        <v>90</v>
      </c>
      <c r="C64" s="751" t="s">
        <v>732</v>
      </c>
      <c r="D64" s="751" t="s">
        <v>732</v>
      </c>
      <c r="E64" s="751" t="s">
        <v>732</v>
      </c>
      <c r="F64" s="751" t="s">
        <v>732</v>
      </c>
      <c r="G64" s="751" t="s">
        <v>732</v>
      </c>
      <c r="H64" s="751" t="s">
        <v>732</v>
      </c>
      <c r="I64" s="752" t="s">
        <v>732</v>
      </c>
    </row>
    <row r="65" spans="1:9" x14ac:dyDescent="0.25">
      <c r="A65" s="813" t="s">
        <v>494</v>
      </c>
      <c r="B65" s="842" t="s">
        <v>661</v>
      </c>
      <c r="C65" s="729">
        <v>0</v>
      </c>
      <c r="D65" s="730">
        <v>0</v>
      </c>
      <c r="E65" s="729">
        <v>0</v>
      </c>
      <c r="F65" s="731">
        <v>0</v>
      </c>
      <c r="G65" s="731">
        <v>0</v>
      </c>
      <c r="H65" s="731">
        <v>0</v>
      </c>
      <c r="I65" s="730">
        <v>0</v>
      </c>
    </row>
    <row r="66" spans="1:9" x14ac:dyDescent="0.25">
      <c r="A66" s="763" t="s">
        <v>495</v>
      </c>
      <c r="B66" s="837" t="s">
        <v>93</v>
      </c>
      <c r="C66" s="732">
        <v>0</v>
      </c>
      <c r="D66" s="733">
        <v>0</v>
      </c>
      <c r="E66" s="732">
        <v>0</v>
      </c>
      <c r="F66" s="734">
        <v>0</v>
      </c>
      <c r="G66" s="734">
        <v>0</v>
      </c>
      <c r="H66" s="734">
        <v>0</v>
      </c>
      <c r="I66" s="733">
        <v>0</v>
      </c>
    </row>
    <row r="67" spans="1:9" x14ac:dyDescent="0.25">
      <c r="A67" s="817" t="s">
        <v>496</v>
      </c>
      <c r="B67" s="841" t="s">
        <v>91</v>
      </c>
      <c r="C67" s="744">
        <v>0</v>
      </c>
      <c r="D67" s="745">
        <v>0</v>
      </c>
      <c r="E67" s="744">
        <v>0</v>
      </c>
      <c r="F67" s="746">
        <v>0</v>
      </c>
      <c r="G67" s="746">
        <v>0</v>
      </c>
      <c r="H67" s="746">
        <v>0</v>
      </c>
      <c r="I67" s="745">
        <v>0</v>
      </c>
    </row>
    <row r="68" spans="1:9" x14ac:dyDescent="0.25">
      <c r="A68" s="815">
        <v>12</v>
      </c>
      <c r="B68" s="759" t="s">
        <v>498</v>
      </c>
      <c r="C68" s="738">
        <f>SUM(C62:C63,C65:C67)</f>
        <v>0</v>
      </c>
      <c r="D68" s="739">
        <f t="shared" ref="D68:H68" si="9">SUM(D62:D63,D65:D67)</f>
        <v>0</v>
      </c>
      <c r="E68" s="738">
        <f t="shared" si="9"/>
        <v>0</v>
      </c>
      <c r="F68" s="740">
        <f t="shared" si="9"/>
        <v>0</v>
      </c>
      <c r="G68" s="740">
        <f t="shared" si="9"/>
        <v>0</v>
      </c>
      <c r="H68" s="740">
        <f t="shared" si="9"/>
        <v>0</v>
      </c>
      <c r="I68" s="739">
        <f>SUM(I62:I63,I65:I67)</f>
        <v>0</v>
      </c>
    </row>
    <row r="69" spans="1:9" x14ac:dyDescent="0.25">
      <c r="A69" s="824"/>
      <c r="B69" s="760"/>
      <c r="C69" s="749"/>
      <c r="D69" s="749"/>
      <c r="E69" s="749"/>
      <c r="F69" s="749"/>
      <c r="G69" s="749"/>
      <c r="H69" s="749"/>
      <c r="I69" s="750"/>
    </row>
    <row r="70" spans="1:9" x14ac:dyDescent="0.25">
      <c r="A70" s="825">
        <v>13</v>
      </c>
      <c r="B70" s="761" t="s">
        <v>92</v>
      </c>
      <c r="C70" s="754">
        <v>0</v>
      </c>
      <c r="D70" s="755">
        <v>0</v>
      </c>
      <c r="E70" s="754">
        <v>0</v>
      </c>
      <c r="F70" s="756">
        <v>0</v>
      </c>
      <c r="G70" s="756">
        <v>0</v>
      </c>
      <c r="H70" s="756">
        <v>0</v>
      </c>
      <c r="I70" s="755">
        <v>0</v>
      </c>
    </row>
    <row r="71" spans="1:9" x14ac:dyDescent="0.25">
      <c r="A71" s="818"/>
      <c r="B71" s="748"/>
      <c r="C71" s="749"/>
      <c r="D71" s="749"/>
      <c r="E71" s="749"/>
      <c r="F71" s="749"/>
      <c r="G71" s="749"/>
      <c r="H71" s="749"/>
      <c r="I71" s="750"/>
    </row>
    <row r="72" spans="1:9" x14ac:dyDescent="0.25">
      <c r="A72" s="815">
        <v>14</v>
      </c>
      <c r="B72" s="757" t="s">
        <v>497</v>
      </c>
      <c r="C72" s="738">
        <f>C68+C70</f>
        <v>0</v>
      </c>
      <c r="D72" s="739">
        <f>D68+D70</f>
        <v>0</v>
      </c>
      <c r="E72" s="738">
        <f t="shared" ref="E72:I72" si="10">E68+E70</f>
        <v>0</v>
      </c>
      <c r="F72" s="740">
        <f t="shared" si="10"/>
        <v>0</v>
      </c>
      <c r="G72" s="740">
        <f t="shared" si="10"/>
        <v>0</v>
      </c>
      <c r="H72" s="740">
        <f t="shared" si="10"/>
        <v>0</v>
      </c>
      <c r="I72" s="739">
        <f t="shared" si="10"/>
        <v>0</v>
      </c>
    </row>
    <row r="73" spans="1:9" x14ac:dyDescent="0.25">
      <c r="A73" s="818"/>
      <c r="B73" s="762"/>
      <c r="C73" s="749"/>
      <c r="D73" s="749"/>
      <c r="E73" s="749"/>
      <c r="F73" s="749"/>
      <c r="G73" s="749"/>
      <c r="H73" s="749"/>
      <c r="I73" s="750"/>
    </row>
    <row r="74" spans="1:9" x14ac:dyDescent="0.25">
      <c r="A74" s="825">
        <v>15</v>
      </c>
      <c r="B74" s="761" t="s">
        <v>89</v>
      </c>
      <c r="C74" s="754">
        <v>0</v>
      </c>
      <c r="D74" s="755">
        <v>0</v>
      </c>
      <c r="E74" s="754">
        <v>0</v>
      </c>
      <c r="F74" s="756">
        <v>0</v>
      </c>
      <c r="G74" s="756">
        <v>0</v>
      </c>
      <c r="H74" s="756">
        <v>0</v>
      </c>
      <c r="I74" s="755">
        <v>0</v>
      </c>
    </row>
    <row r="75" spans="1:9" x14ac:dyDescent="0.25">
      <c r="A75" s="826"/>
      <c r="B75" s="827"/>
      <c r="C75" s="828"/>
      <c r="D75" s="828"/>
      <c r="E75" s="828"/>
      <c r="F75" s="828"/>
      <c r="G75" s="828"/>
      <c r="H75" s="828"/>
      <c r="I75" s="828"/>
    </row>
    <row r="76" spans="1:9" s="518" customFormat="1" x14ac:dyDescent="0.25">
      <c r="A76" s="829"/>
      <c r="B76" s="830"/>
      <c r="C76" s="829"/>
      <c r="D76" s="829"/>
      <c r="E76" s="829"/>
      <c r="F76" s="829"/>
      <c r="G76" s="829"/>
      <c r="H76" s="829"/>
      <c r="I76" s="829"/>
    </row>
  </sheetData>
  <mergeCells count="2">
    <mergeCell ref="C5:D5"/>
    <mergeCell ref="E5:I5"/>
  </mergeCells>
  <conditionalFormatting sqref="J10:J76 C9:I75">
    <cfRule type="cellIs" dxfId="18" priority="1" operator="equal">
      <formula>0</formula>
    </cfRule>
  </conditionalFormatting>
  <pageMargins left="0.23622047244094491" right="0.23622047244094491" top="0.74803149606299213" bottom="0.74803149606299213" header="0.31496062992125984" footer="0.31496062992125984"/>
  <pageSetup paperSize="9" scale="87" fitToHeight="3" orientation="landscape" r:id="rId1"/>
  <rowBreaks count="2" manualBreakCount="2">
    <brk id="30" max="8" man="1"/>
    <brk id="69" max="8" man="1"/>
  </rowBreaks>
  <ignoredErrors>
    <ignoredError sqref="D19:I1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zoomScaleNormal="100" workbookViewId="0">
      <pane xSplit="2" ySplit="8" topLeftCell="C9" activePane="bottomRight" state="frozen"/>
      <selection pane="topRight" activeCell="C1" sqref="C1"/>
      <selection pane="bottomLeft" activeCell="A10" sqref="A10"/>
      <selection pane="bottomRight"/>
    </sheetView>
  </sheetViews>
  <sheetFormatPr defaultColWidth="9.140625" defaultRowHeight="15" x14ac:dyDescent="0.25"/>
  <cols>
    <col min="1" max="1" width="5.7109375" style="3" customWidth="1"/>
    <col min="2" max="2" width="53.85546875" style="1" customWidth="1"/>
    <col min="3" max="4" width="11.42578125" style="8" customWidth="1"/>
    <col min="5" max="9" width="11.42578125" style="1" customWidth="1"/>
    <col min="10" max="10" width="10" customWidth="1"/>
    <col min="11" max="11" width="10.28515625" customWidth="1"/>
    <col min="12" max="12" width="10.42578125" customWidth="1"/>
    <col min="13" max="15" width="10" customWidth="1"/>
    <col min="16" max="17" width="10.5703125" customWidth="1"/>
    <col min="18" max="16384" width="9.140625" style="1"/>
  </cols>
  <sheetData>
    <row r="1" spans="1:18" ht="15.75" x14ac:dyDescent="0.25">
      <c r="A1" s="1156" t="s">
        <v>776</v>
      </c>
    </row>
    <row r="3" spans="1:18" x14ac:dyDescent="0.25">
      <c r="A3" s="1157" t="s">
        <v>778</v>
      </c>
      <c r="K3" s="1041" t="s">
        <v>698</v>
      </c>
      <c r="L3" s="1041"/>
      <c r="M3" s="1041"/>
      <c r="N3" s="1041"/>
      <c r="O3" s="1041"/>
      <c r="P3" s="1041"/>
    </row>
    <row r="4" spans="1:18" ht="15" customHeight="1" x14ac:dyDescent="0.25">
      <c r="K4" s="1069" t="s">
        <v>764</v>
      </c>
      <c r="L4" s="1069"/>
      <c r="M4" s="1069"/>
      <c r="N4" s="1069"/>
      <c r="O4" s="1069"/>
      <c r="P4" s="1069"/>
    </row>
    <row r="5" spans="1:18" ht="15.75" customHeight="1" x14ac:dyDescent="0.25">
      <c r="A5" s="25" t="s">
        <v>528</v>
      </c>
      <c r="B5" s="26"/>
      <c r="C5" s="1037" t="s">
        <v>0</v>
      </c>
      <c r="D5" s="1037"/>
      <c r="E5" s="1037" t="s">
        <v>1</v>
      </c>
      <c r="F5" s="1037"/>
      <c r="G5" s="1037"/>
      <c r="H5" s="1037"/>
      <c r="I5" s="1038"/>
      <c r="K5" s="1069"/>
      <c r="L5" s="1069"/>
      <c r="M5" s="1069"/>
      <c r="N5" s="1069"/>
      <c r="O5" s="1069"/>
      <c r="P5" s="1069"/>
    </row>
    <row r="6" spans="1:18" ht="41.25" customHeight="1" x14ac:dyDescent="0.25">
      <c r="A6" s="27"/>
      <c r="B6" s="21"/>
      <c r="C6" s="199"/>
      <c r="D6" s="200" t="s">
        <v>678</v>
      </c>
      <c r="E6" s="199" t="s">
        <v>679</v>
      </c>
      <c r="F6" s="201"/>
      <c r="G6" s="201"/>
      <c r="H6" s="201"/>
      <c r="I6" s="202"/>
      <c r="K6" s="1070"/>
      <c r="L6" s="1070"/>
      <c r="M6" s="1070"/>
      <c r="N6" s="1070"/>
      <c r="O6" s="1070"/>
      <c r="P6" s="1070"/>
      <c r="R6" s="6"/>
    </row>
    <row r="7" spans="1:18" x14ac:dyDescent="0.25">
      <c r="A7" s="28"/>
      <c r="B7" s="35"/>
      <c r="C7" s="573" t="s">
        <v>722</v>
      </c>
      <c r="D7" s="574" t="s">
        <v>723</v>
      </c>
      <c r="E7" s="573" t="s">
        <v>724</v>
      </c>
      <c r="F7" s="575" t="s">
        <v>725</v>
      </c>
      <c r="G7" s="575" t="s">
        <v>726</v>
      </c>
      <c r="H7" s="575" t="s">
        <v>727</v>
      </c>
      <c r="I7" s="576" t="s">
        <v>728</v>
      </c>
      <c r="K7" s="1066" t="s">
        <v>699</v>
      </c>
      <c r="L7" s="1068" t="s">
        <v>700</v>
      </c>
      <c r="M7" s="1068" t="s">
        <v>701</v>
      </c>
      <c r="N7" s="1068" t="s">
        <v>702</v>
      </c>
      <c r="O7" s="1068" t="s">
        <v>703</v>
      </c>
      <c r="P7" s="1067" t="s">
        <v>704</v>
      </c>
      <c r="R7" s="6"/>
    </row>
    <row r="8" spans="1:18" x14ac:dyDescent="0.25">
      <c r="A8" s="42">
        <v>1</v>
      </c>
      <c r="B8" s="43" t="s">
        <v>94</v>
      </c>
      <c r="C8" s="601" t="s">
        <v>732</v>
      </c>
      <c r="D8" s="601" t="s">
        <v>732</v>
      </c>
      <c r="E8" s="593" t="s">
        <v>732</v>
      </c>
      <c r="F8" s="593" t="s">
        <v>732</v>
      </c>
      <c r="G8" s="593" t="s">
        <v>732</v>
      </c>
      <c r="H8" s="593" t="s">
        <v>732</v>
      </c>
      <c r="I8" s="594" t="s">
        <v>732</v>
      </c>
      <c r="K8" s="1040"/>
      <c r="L8" s="1045"/>
      <c r="M8" s="1045"/>
      <c r="N8" s="1045"/>
      <c r="O8" s="1045"/>
      <c r="P8" s="1043"/>
    </row>
    <row r="9" spans="1:18" x14ac:dyDescent="0.25">
      <c r="A9" s="13" t="s">
        <v>3</v>
      </c>
      <c r="B9" s="152" t="s">
        <v>95</v>
      </c>
      <c r="C9" s="276">
        <f>'1 Inc and Exp'!C36</f>
        <v>0</v>
      </c>
      <c r="D9" s="272">
        <f>'1 Inc and Exp'!D36</f>
        <v>0</v>
      </c>
      <c r="E9" s="273">
        <f>'1 Inc and Exp'!E36</f>
        <v>0</v>
      </c>
      <c r="F9" s="274">
        <f>'1 Inc and Exp'!F36</f>
        <v>0</v>
      </c>
      <c r="G9" s="274">
        <f>'1 Inc and Exp'!G36</f>
        <v>0</v>
      </c>
      <c r="H9" s="274">
        <f>'1 Inc and Exp'!H36</f>
        <v>0</v>
      </c>
      <c r="I9" s="275">
        <f>'1 Inc and Exp'!I36</f>
        <v>0</v>
      </c>
      <c r="K9" s="878">
        <f>IF(AND(C9=0,D9=0),0,IF(AND(C9=0,D9&lt;&gt;0),1,IF(AND(C9&lt;&gt;0,D9=0),-1,(D9-C9)/C9)))</f>
        <v>0</v>
      </c>
      <c r="L9" s="879">
        <f t="shared" ref="L9" si="0">IF(AND(D9=0,E9=0),0,IF(AND(D9=0,E9&lt;&gt;0),1,IF(AND(D9&lt;&gt;0,E9=0),-1,(E9-D9)/D9)))</f>
        <v>0</v>
      </c>
      <c r="M9" s="880">
        <f t="shared" ref="M9" si="1">IF(AND(E9=0,F9=0),0,IF(AND(E9=0,F9&lt;&gt;0),1,IF(AND(E9&lt;&gt;0,F9=0),-1,(F9-E9)/E9)))</f>
        <v>0</v>
      </c>
      <c r="N9" s="880">
        <f t="shared" ref="N9" si="2">IF(AND(F9=0,G9=0),0,IF(AND(F9=0,G9&lt;&gt;0),1,IF(AND(F9&lt;&gt;0,G9=0),-1,(G9-F9)/F9)))</f>
        <v>0</v>
      </c>
      <c r="O9" s="880">
        <f t="shared" ref="O9" si="3">IF(AND(G9=0,H9=0),0,IF(AND(G9=0,H9&lt;&gt;0),1,IF(AND(G9&lt;&gt;0,H9=0),-1,(H9-G9)/G9)))</f>
        <v>0</v>
      </c>
      <c r="P9" s="881">
        <f t="shared" ref="P9" si="4">IF(AND(H9=0,I9=0),0,IF(AND(H9=0,I9&lt;&gt;0),1,IF(AND(H9&lt;&gt;0,I9=0),-1,(I9-H9)/H9)))</f>
        <v>0</v>
      </c>
    </row>
    <row r="10" spans="1:18" x14ac:dyDescent="0.25">
      <c r="A10" s="29"/>
      <c r="B10" s="23"/>
      <c r="C10" s="261"/>
      <c r="D10" s="261"/>
      <c r="E10" s="262"/>
      <c r="F10" s="262"/>
      <c r="G10" s="262"/>
      <c r="H10" s="262"/>
      <c r="I10" s="263"/>
      <c r="K10" s="882"/>
      <c r="L10" s="883"/>
      <c r="M10" s="884"/>
      <c r="N10" s="884"/>
      <c r="O10" s="884"/>
      <c r="P10" s="885"/>
    </row>
    <row r="11" spans="1:18" x14ac:dyDescent="0.25">
      <c r="A11" s="42">
        <v>2</v>
      </c>
      <c r="B11" s="46" t="s">
        <v>96</v>
      </c>
      <c r="C11" s="597" t="s">
        <v>732</v>
      </c>
      <c r="D11" s="597" t="s">
        <v>732</v>
      </c>
      <c r="E11" s="595" t="s">
        <v>732</v>
      </c>
      <c r="F11" s="595" t="s">
        <v>732</v>
      </c>
      <c r="G11" s="595" t="s">
        <v>732</v>
      </c>
      <c r="H11" s="595" t="s">
        <v>732</v>
      </c>
      <c r="I11" s="596" t="s">
        <v>732</v>
      </c>
      <c r="K11" s="882"/>
      <c r="L11" s="883"/>
      <c r="M11" s="884"/>
      <c r="N11" s="884"/>
      <c r="O11" s="884"/>
      <c r="P11" s="885"/>
    </row>
    <row r="12" spans="1:18" x14ac:dyDescent="0.25">
      <c r="A12" s="15" t="s">
        <v>17</v>
      </c>
      <c r="B12" s="153" t="s">
        <v>24</v>
      </c>
      <c r="C12" s="446">
        <v>0</v>
      </c>
      <c r="D12" s="447">
        <v>0</v>
      </c>
      <c r="E12" s="448">
        <v>0</v>
      </c>
      <c r="F12" s="449">
        <v>0</v>
      </c>
      <c r="G12" s="449">
        <v>0</v>
      </c>
      <c r="H12" s="449">
        <v>0</v>
      </c>
      <c r="I12" s="450">
        <v>0</v>
      </c>
      <c r="K12" s="886">
        <f>IF(AND(C12=0,D12=0),0,IF(AND(C12=0,D12&lt;&gt;0),1,IF(AND(C12&lt;&gt;0,D12=0),-1,(D12-C12)/C12)))</f>
        <v>0</v>
      </c>
      <c r="L12" s="887">
        <f t="shared" ref="L12:P15" si="5">IF(AND(D12=0,E12=0),0,IF(AND(D12=0,E12&lt;&gt;0),1,IF(AND(D12&lt;&gt;0,E12=0),-1,(E12-D12)/D12)))</f>
        <v>0</v>
      </c>
      <c r="M12" s="888">
        <f t="shared" si="5"/>
        <v>0</v>
      </c>
      <c r="N12" s="888">
        <f t="shared" si="5"/>
        <v>0</v>
      </c>
      <c r="O12" s="888">
        <f t="shared" si="5"/>
        <v>0</v>
      </c>
      <c r="P12" s="889">
        <f t="shared" si="5"/>
        <v>0</v>
      </c>
    </row>
    <row r="13" spans="1:18" x14ac:dyDescent="0.25">
      <c r="A13" s="17" t="s">
        <v>19</v>
      </c>
      <c r="B13" s="20" t="s">
        <v>97</v>
      </c>
      <c r="C13" s="451">
        <v>0</v>
      </c>
      <c r="D13" s="452">
        <v>0</v>
      </c>
      <c r="E13" s="453">
        <v>0</v>
      </c>
      <c r="F13" s="454">
        <v>0</v>
      </c>
      <c r="G13" s="454">
        <v>0</v>
      </c>
      <c r="H13" s="454">
        <v>0</v>
      </c>
      <c r="I13" s="455">
        <v>0</v>
      </c>
      <c r="K13" s="890">
        <f t="shared" ref="K13:K15" si="6">IF(AND(C13=0,D13=0),0,IF(AND(C13=0,D13&lt;&gt;0),1,IF(AND(C13&lt;&gt;0,D13=0),-1,(D13-C13)/C13)))</f>
        <v>0</v>
      </c>
      <c r="L13" s="716">
        <f t="shared" si="5"/>
        <v>0</v>
      </c>
      <c r="M13" s="716">
        <f t="shared" si="5"/>
        <v>0</v>
      </c>
      <c r="N13" s="716">
        <f t="shared" si="5"/>
        <v>0</v>
      </c>
      <c r="O13" s="716">
        <f t="shared" si="5"/>
        <v>0</v>
      </c>
      <c r="P13" s="717">
        <f t="shared" si="5"/>
        <v>0</v>
      </c>
    </row>
    <row r="14" spans="1:18" x14ac:dyDescent="0.25">
      <c r="A14" s="17" t="s">
        <v>21</v>
      </c>
      <c r="B14" s="20" t="s">
        <v>499</v>
      </c>
      <c r="C14" s="451">
        <v>0</v>
      </c>
      <c r="D14" s="452">
        <v>0</v>
      </c>
      <c r="E14" s="453">
        <v>0</v>
      </c>
      <c r="F14" s="454">
        <v>0</v>
      </c>
      <c r="G14" s="454">
        <v>0</v>
      </c>
      <c r="H14" s="454">
        <v>0</v>
      </c>
      <c r="I14" s="455">
        <v>0</v>
      </c>
      <c r="K14" s="890">
        <f t="shared" si="6"/>
        <v>0</v>
      </c>
      <c r="L14" s="716">
        <f t="shared" si="5"/>
        <v>0</v>
      </c>
      <c r="M14" s="716">
        <f t="shared" si="5"/>
        <v>0</v>
      </c>
      <c r="N14" s="716">
        <f t="shared" si="5"/>
        <v>0</v>
      </c>
      <c r="O14" s="716">
        <f t="shared" si="5"/>
        <v>0</v>
      </c>
      <c r="P14" s="717">
        <f t="shared" si="5"/>
        <v>0</v>
      </c>
    </row>
    <row r="15" spans="1:18" x14ac:dyDescent="0.25">
      <c r="A15" s="17" t="s">
        <v>23</v>
      </c>
      <c r="B15" s="20" t="s">
        <v>500</v>
      </c>
      <c r="C15" s="451">
        <v>0</v>
      </c>
      <c r="D15" s="452">
        <v>0</v>
      </c>
      <c r="E15" s="453">
        <v>0</v>
      </c>
      <c r="F15" s="454">
        <v>0</v>
      </c>
      <c r="G15" s="454">
        <v>0</v>
      </c>
      <c r="H15" s="454">
        <v>0</v>
      </c>
      <c r="I15" s="455">
        <v>0</v>
      </c>
      <c r="K15" s="890">
        <f t="shared" si="6"/>
        <v>0</v>
      </c>
      <c r="L15" s="716">
        <f t="shared" si="5"/>
        <v>0</v>
      </c>
      <c r="M15" s="716">
        <f t="shared" si="5"/>
        <v>0</v>
      </c>
      <c r="N15" s="716">
        <f t="shared" si="5"/>
        <v>0</v>
      </c>
      <c r="O15" s="716">
        <f t="shared" si="5"/>
        <v>0</v>
      </c>
      <c r="P15" s="717">
        <f t="shared" si="5"/>
        <v>0</v>
      </c>
    </row>
    <row r="16" spans="1:18" x14ac:dyDescent="0.25">
      <c r="A16" s="17" t="s">
        <v>25</v>
      </c>
      <c r="B16" s="20" t="s">
        <v>98</v>
      </c>
      <c r="C16" s="512">
        <f>-'1 Inc and Exp'!C28</f>
        <v>0</v>
      </c>
      <c r="D16" s="513">
        <f>-'1 Inc and Exp'!D28</f>
        <v>0</v>
      </c>
      <c r="E16" s="258">
        <f>-'1 Inc and Exp'!E28</f>
        <v>0</v>
      </c>
      <c r="F16" s="260">
        <f>-'1 Inc and Exp'!F28</f>
        <v>0</v>
      </c>
      <c r="G16" s="260">
        <f>-'1 Inc and Exp'!G28</f>
        <v>0</v>
      </c>
      <c r="H16" s="260">
        <f>-'1 Inc and Exp'!H28</f>
        <v>0</v>
      </c>
      <c r="I16" s="259">
        <f>-'1 Inc and Exp'!I28</f>
        <v>0</v>
      </c>
      <c r="K16" s="715">
        <f>IF(AND(C16=0,D16=0),0,IF(AND(C16=0,D16&lt;&gt;0),1,IF(AND(C16&lt;&gt;0,D16=0),-1,(D16-C16)/C16)))</f>
        <v>0</v>
      </c>
      <c r="L16" s="716">
        <f t="shared" ref="L16" si="7">IF(AND(D16=0,E16=0),0,IF(AND(D16=0,E16&lt;&gt;0),1,IF(AND(D16&lt;&gt;0,E16=0),-1,(E16-D16)/D16)))</f>
        <v>0</v>
      </c>
      <c r="M16" s="891">
        <f t="shared" ref="M16" si="8">IF(AND(E16=0,F16=0),0,IF(AND(E16=0,F16&lt;&gt;0),1,IF(AND(E16&lt;&gt;0,F16=0),-1,(F16-E16)/E16)))</f>
        <v>0</v>
      </c>
      <c r="N16" s="891">
        <f t="shared" ref="N16" si="9">IF(AND(F16=0,G16=0),0,IF(AND(F16=0,G16&lt;&gt;0),1,IF(AND(F16&lt;&gt;0,G16=0),-1,(G16-F16)/F16)))</f>
        <v>0</v>
      </c>
      <c r="O16" s="891">
        <f t="shared" ref="O16" si="10">IF(AND(G16=0,H16=0),0,IF(AND(G16=0,H16&lt;&gt;0),1,IF(AND(G16&lt;&gt;0,H16=0),-1,(H16-G16)/G16)))</f>
        <v>0</v>
      </c>
      <c r="P16" s="892">
        <f t="shared" ref="P16" si="11">IF(AND(H16=0,I16=0),0,IF(AND(H16=0,I16&lt;&gt;0),1,IF(AND(H16&lt;&gt;0,I16=0),-1,(I16-H16)/H16)))</f>
        <v>0</v>
      </c>
    </row>
    <row r="17" spans="1:16" x14ac:dyDescent="0.25">
      <c r="A17" s="17" t="s">
        <v>27</v>
      </c>
      <c r="B17" s="20" t="s">
        <v>99</v>
      </c>
      <c r="C17" s="451">
        <v>0</v>
      </c>
      <c r="D17" s="452">
        <v>0</v>
      </c>
      <c r="E17" s="453">
        <v>0</v>
      </c>
      <c r="F17" s="454">
        <v>0</v>
      </c>
      <c r="G17" s="454">
        <v>0</v>
      </c>
      <c r="H17" s="454">
        <v>0</v>
      </c>
      <c r="I17" s="455">
        <v>0</v>
      </c>
      <c r="K17" s="715">
        <f t="shared" ref="K17:K24" si="12">IF(AND(C17=0,D17=0),0,IF(AND(C17=0,D17&lt;&gt;0),1,IF(AND(C17&lt;&gt;0,D17=0),-1,(D17-C17)/C17)))</f>
        <v>0</v>
      </c>
      <c r="L17" s="716">
        <f t="shared" ref="L17:L24" si="13">IF(AND(D17=0,E17=0),0,IF(AND(D17=0,E17&lt;&gt;0),1,IF(AND(D17&lt;&gt;0,E17=0),-1,(E17-D17)/D17)))</f>
        <v>0</v>
      </c>
      <c r="M17" s="716">
        <f t="shared" ref="M17:M24" si="14">IF(AND(E17=0,F17=0),0,IF(AND(E17=0,F17&lt;&gt;0),1,IF(AND(E17&lt;&gt;0,F17=0),-1,(F17-E17)/E17)))</f>
        <v>0</v>
      </c>
      <c r="N17" s="716">
        <f t="shared" ref="N17:N24" si="15">IF(AND(F17=0,G17=0),0,IF(AND(F17=0,G17&lt;&gt;0),1,IF(AND(F17&lt;&gt;0,G17=0),-1,(G17-F17)/F17)))</f>
        <v>0</v>
      </c>
      <c r="O17" s="716">
        <f t="shared" ref="O17:O24" si="16">IF(AND(G17=0,H17=0),0,IF(AND(G17=0,H17&lt;&gt;0),1,IF(AND(G17&lt;&gt;0,H17=0),-1,(H17-G17)/G17)))</f>
        <v>0</v>
      </c>
      <c r="P17" s="717">
        <f t="shared" ref="P17:P24" si="17">IF(AND(H17=0,I17=0),0,IF(AND(H17=0,I17&lt;&gt;0),1,IF(AND(H17&lt;&gt;0,I17=0),-1,(I17-H17)/H17)))</f>
        <v>0</v>
      </c>
    </row>
    <row r="18" spans="1:16" x14ac:dyDescent="0.25">
      <c r="A18" s="17" t="s">
        <v>59</v>
      </c>
      <c r="B18" s="20" t="s">
        <v>100</v>
      </c>
      <c r="C18" s="451">
        <v>0</v>
      </c>
      <c r="D18" s="452">
        <v>0</v>
      </c>
      <c r="E18" s="453">
        <v>0</v>
      </c>
      <c r="F18" s="454">
        <v>0</v>
      </c>
      <c r="G18" s="454">
        <v>0</v>
      </c>
      <c r="H18" s="454">
        <v>0</v>
      </c>
      <c r="I18" s="455">
        <v>0</v>
      </c>
      <c r="K18" s="715">
        <f t="shared" si="12"/>
        <v>0</v>
      </c>
      <c r="L18" s="716">
        <f t="shared" si="13"/>
        <v>0</v>
      </c>
      <c r="M18" s="716">
        <f t="shared" si="14"/>
        <v>0</v>
      </c>
      <c r="N18" s="716">
        <f t="shared" si="15"/>
        <v>0</v>
      </c>
      <c r="O18" s="716">
        <f t="shared" si="16"/>
        <v>0</v>
      </c>
      <c r="P18" s="717">
        <f t="shared" si="17"/>
        <v>0</v>
      </c>
    </row>
    <row r="19" spans="1:16" x14ac:dyDescent="0.25">
      <c r="A19" s="17" t="s">
        <v>103</v>
      </c>
      <c r="B19" s="20" t="s">
        <v>101</v>
      </c>
      <c r="C19" s="451">
        <v>0</v>
      </c>
      <c r="D19" s="452">
        <v>0</v>
      </c>
      <c r="E19" s="453">
        <v>0</v>
      </c>
      <c r="F19" s="454">
        <v>0</v>
      </c>
      <c r="G19" s="454">
        <v>0</v>
      </c>
      <c r="H19" s="454">
        <v>0</v>
      </c>
      <c r="I19" s="455">
        <v>0</v>
      </c>
      <c r="K19" s="715">
        <f t="shared" si="12"/>
        <v>0</v>
      </c>
      <c r="L19" s="716">
        <f t="shared" si="13"/>
        <v>0</v>
      </c>
      <c r="M19" s="716">
        <f t="shared" si="14"/>
        <v>0</v>
      </c>
      <c r="N19" s="716">
        <f t="shared" si="15"/>
        <v>0</v>
      </c>
      <c r="O19" s="716">
        <f t="shared" si="16"/>
        <v>0</v>
      </c>
      <c r="P19" s="717">
        <f t="shared" si="17"/>
        <v>0</v>
      </c>
    </row>
    <row r="20" spans="1:16" x14ac:dyDescent="0.25">
      <c r="A20" s="17" t="s">
        <v>105</v>
      </c>
      <c r="B20" s="20" t="s">
        <v>102</v>
      </c>
      <c r="C20" s="451">
        <v>0</v>
      </c>
      <c r="D20" s="452">
        <v>0</v>
      </c>
      <c r="E20" s="453">
        <v>0</v>
      </c>
      <c r="F20" s="454">
        <v>0</v>
      </c>
      <c r="G20" s="454">
        <v>0</v>
      </c>
      <c r="H20" s="454">
        <v>0</v>
      </c>
      <c r="I20" s="455">
        <v>0</v>
      </c>
      <c r="K20" s="715">
        <f t="shared" si="12"/>
        <v>0</v>
      </c>
      <c r="L20" s="716">
        <f t="shared" si="13"/>
        <v>0</v>
      </c>
      <c r="M20" s="716">
        <f t="shared" si="14"/>
        <v>0</v>
      </c>
      <c r="N20" s="716">
        <f t="shared" si="15"/>
        <v>0</v>
      </c>
      <c r="O20" s="716">
        <f t="shared" si="16"/>
        <v>0</v>
      </c>
      <c r="P20" s="717">
        <f t="shared" si="17"/>
        <v>0</v>
      </c>
    </row>
    <row r="21" spans="1:16" x14ac:dyDescent="0.25">
      <c r="A21" s="17" t="s">
        <v>106</v>
      </c>
      <c r="B21" s="20" t="s">
        <v>104</v>
      </c>
      <c r="C21" s="451">
        <v>0</v>
      </c>
      <c r="D21" s="452">
        <v>0</v>
      </c>
      <c r="E21" s="453">
        <v>0</v>
      </c>
      <c r="F21" s="454">
        <v>0</v>
      </c>
      <c r="G21" s="454">
        <v>0</v>
      </c>
      <c r="H21" s="454">
        <v>0</v>
      </c>
      <c r="I21" s="455">
        <v>0</v>
      </c>
      <c r="K21" s="715">
        <f t="shared" si="12"/>
        <v>0</v>
      </c>
      <c r="L21" s="716">
        <f t="shared" si="13"/>
        <v>0</v>
      </c>
      <c r="M21" s="716">
        <f t="shared" si="14"/>
        <v>0</v>
      </c>
      <c r="N21" s="716">
        <f t="shared" si="15"/>
        <v>0</v>
      </c>
      <c r="O21" s="716">
        <f t="shared" si="16"/>
        <v>0</v>
      </c>
      <c r="P21" s="717">
        <f t="shared" si="17"/>
        <v>0</v>
      </c>
    </row>
    <row r="22" spans="1:16" x14ac:dyDescent="0.25">
      <c r="A22" s="17" t="s">
        <v>107</v>
      </c>
      <c r="B22" s="20" t="s">
        <v>501</v>
      </c>
      <c r="C22" s="451">
        <v>0</v>
      </c>
      <c r="D22" s="452">
        <v>0</v>
      </c>
      <c r="E22" s="453">
        <v>0</v>
      </c>
      <c r="F22" s="454">
        <v>0</v>
      </c>
      <c r="G22" s="454">
        <v>0</v>
      </c>
      <c r="H22" s="454">
        <v>0</v>
      </c>
      <c r="I22" s="455">
        <v>0</v>
      </c>
      <c r="K22" s="715">
        <f t="shared" si="12"/>
        <v>0</v>
      </c>
      <c r="L22" s="716">
        <f t="shared" si="13"/>
        <v>0</v>
      </c>
      <c r="M22" s="716">
        <f t="shared" si="14"/>
        <v>0</v>
      </c>
      <c r="N22" s="716">
        <f t="shared" si="15"/>
        <v>0</v>
      </c>
      <c r="O22" s="716">
        <f t="shared" si="16"/>
        <v>0</v>
      </c>
      <c r="P22" s="717">
        <f t="shared" si="17"/>
        <v>0</v>
      </c>
    </row>
    <row r="23" spans="1:16" x14ac:dyDescent="0.25">
      <c r="A23" s="17" t="s">
        <v>502</v>
      </c>
      <c r="B23" s="20" t="s">
        <v>761</v>
      </c>
      <c r="C23" s="512">
        <f>-'1 Inc and Exp'!C29</f>
        <v>0</v>
      </c>
      <c r="D23" s="513">
        <f>-'1 Inc and Exp'!D29</f>
        <v>0</v>
      </c>
      <c r="E23" s="258">
        <f>-'1 Inc and Exp'!E29</f>
        <v>0</v>
      </c>
      <c r="F23" s="260">
        <f>-'1 Inc and Exp'!F29</f>
        <v>0</v>
      </c>
      <c r="G23" s="260">
        <f>-'1 Inc and Exp'!G29</f>
        <v>0</v>
      </c>
      <c r="H23" s="260">
        <f>-'1 Inc and Exp'!H29</f>
        <v>0</v>
      </c>
      <c r="I23" s="259">
        <f>-'1 Inc and Exp'!I29</f>
        <v>0</v>
      </c>
      <c r="K23" s="715">
        <f t="shared" si="12"/>
        <v>0</v>
      </c>
      <c r="L23" s="716">
        <f t="shared" si="13"/>
        <v>0</v>
      </c>
      <c r="M23" s="891">
        <f t="shared" si="14"/>
        <v>0</v>
      </c>
      <c r="N23" s="891">
        <f t="shared" si="15"/>
        <v>0</v>
      </c>
      <c r="O23" s="891">
        <f t="shared" si="16"/>
        <v>0</v>
      </c>
      <c r="P23" s="892">
        <f t="shared" si="17"/>
        <v>0</v>
      </c>
    </row>
    <row r="24" spans="1:16" x14ac:dyDescent="0.25">
      <c r="A24" s="17" t="s">
        <v>503</v>
      </c>
      <c r="B24" s="20" t="s">
        <v>762</v>
      </c>
      <c r="C24" s="512">
        <f>-'1 Inc and Exp'!C30</f>
        <v>0</v>
      </c>
      <c r="D24" s="513">
        <f>-'1 Inc and Exp'!D30</f>
        <v>0</v>
      </c>
      <c r="E24" s="410">
        <f>-'1 Inc and Exp'!E30</f>
        <v>0</v>
      </c>
      <c r="F24" s="260">
        <f>-'1 Inc and Exp'!F30</f>
        <v>0</v>
      </c>
      <c r="G24" s="260">
        <f>-'1 Inc and Exp'!G30</f>
        <v>0</v>
      </c>
      <c r="H24" s="260">
        <f>-'1 Inc and Exp'!H30</f>
        <v>0</v>
      </c>
      <c r="I24" s="259">
        <f>-'1 Inc and Exp'!I30</f>
        <v>0</v>
      </c>
      <c r="K24" s="715">
        <f t="shared" si="12"/>
        <v>0</v>
      </c>
      <c r="L24" s="716">
        <f t="shared" si="13"/>
        <v>0</v>
      </c>
      <c r="M24" s="893">
        <f t="shared" si="14"/>
        <v>0</v>
      </c>
      <c r="N24" s="891">
        <f t="shared" si="15"/>
        <v>0</v>
      </c>
      <c r="O24" s="891">
        <f t="shared" si="16"/>
        <v>0</v>
      </c>
      <c r="P24" s="892">
        <f t="shared" si="17"/>
        <v>0</v>
      </c>
    </row>
    <row r="25" spans="1:16" x14ac:dyDescent="0.25">
      <c r="A25" s="39" t="s">
        <v>504</v>
      </c>
      <c r="B25" s="154" t="s">
        <v>745</v>
      </c>
      <c r="C25" s="456">
        <v>0</v>
      </c>
      <c r="D25" s="457">
        <v>0</v>
      </c>
      <c r="E25" s="264">
        <v>0</v>
      </c>
      <c r="F25" s="458">
        <v>0</v>
      </c>
      <c r="G25" s="458">
        <v>0</v>
      </c>
      <c r="H25" s="458">
        <v>0</v>
      </c>
      <c r="I25" s="459">
        <v>0</v>
      </c>
      <c r="K25" s="894">
        <f t="shared" ref="K25:P25" si="18">IF(AND(C25=0,D25=0),0,IF(AND(C25=0,D25&lt;&gt;0),1,IF(AND(C25&lt;&gt;0,D25=0),-1,(D25-C25)/C25)))</f>
        <v>0</v>
      </c>
      <c r="L25" s="895">
        <f t="shared" si="18"/>
        <v>0</v>
      </c>
      <c r="M25" s="896">
        <f t="shared" si="18"/>
        <v>0</v>
      </c>
      <c r="N25" s="897">
        <f t="shared" si="18"/>
        <v>0</v>
      </c>
      <c r="O25" s="897">
        <f t="shared" si="18"/>
        <v>0</v>
      </c>
      <c r="P25" s="898">
        <f t="shared" si="18"/>
        <v>0</v>
      </c>
    </row>
    <row r="26" spans="1:16" x14ac:dyDescent="0.25">
      <c r="A26" s="29"/>
      <c r="B26" s="50"/>
      <c r="C26" s="261"/>
      <c r="D26" s="261"/>
      <c r="E26" s="265"/>
      <c r="F26" s="265"/>
      <c r="G26" s="265"/>
      <c r="H26" s="265"/>
      <c r="I26" s="266"/>
      <c r="K26" s="882"/>
      <c r="L26" s="883"/>
      <c r="M26" s="899"/>
      <c r="N26" s="899"/>
      <c r="O26" s="899"/>
      <c r="P26" s="900"/>
    </row>
    <row r="27" spans="1:16" x14ac:dyDescent="0.25">
      <c r="A27" s="42">
        <v>3</v>
      </c>
      <c r="B27" s="46" t="s">
        <v>108</v>
      </c>
      <c r="C27" s="597" t="s">
        <v>732</v>
      </c>
      <c r="D27" s="597" t="s">
        <v>732</v>
      </c>
      <c r="E27" s="598" t="s">
        <v>732</v>
      </c>
      <c r="F27" s="598" t="s">
        <v>732</v>
      </c>
      <c r="G27" s="598" t="s">
        <v>732</v>
      </c>
      <c r="H27" s="598" t="s">
        <v>732</v>
      </c>
      <c r="I27" s="599" t="s">
        <v>732</v>
      </c>
      <c r="K27" s="882"/>
      <c r="L27" s="883"/>
      <c r="M27" s="899"/>
      <c r="N27" s="899"/>
      <c r="O27" s="899"/>
      <c r="P27" s="900"/>
    </row>
    <row r="28" spans="1:16" x14ac:dyDescent="0.25">
      <c r="A28" s="15" t="s">
        <v>64</v>
      </c>
      <c r="B28" s="155" t="s">
        <v>11</v>
      </c>
      <c r="C28" s="446">
        <v>0</v>
      </c>
      <c r="D28" s="460">
        <v>0</v>
      </c>
      <c r="E28" s="448">
        <v>0</v>
      </c>
      <c r="F28" s="449">
        <v>0</v>
      </c>
      <c r="G28" s="449">
        <v>0</v>
      </c>
      <c r="H28" s="449">
        <v>0</v>
      </c>
      <c r="I28" s="450">
        <v>0</v>
      </c>
      <c r="K28" s="901">
        <f t="shared" ref="K28:K32" si="19">IF(AND(C28=0,D28=0),0,IF(AND(C28=0,D28&lt;&gt;0),1,IF(AND(C28&lt;&gt;0,D28=0),-1,(D28-C28)/C28)))</f>
        <v>0</v>
      </c>
      <c r="L28" s="888">
        <f t="shared" ref="L28:L32" si="20">IF(AND(D28=0,E28=0),0,IF(AND(D28=0,E28&lt;&gt;0),1,IF(AND(D28&lt;&gt;0,E28=0),-1,(E28-D28)/D28)))</f>
        <v>0</v>
      </c>
      <c r="M28" s="888">
        <f t="shared" ref="M28:M32" si="21">IF(AND(E28=0,F28=0),0,IF(AND(E28=0,F28&lt;&gt;0),1,IF(AND(E28&lt;&gt;0,F28=0),-1,(F28-E28)/E28)))</f>
        <v>0</v>
      </c>
      <c r="N28" s="888">
        <f t="shared" ref="N28:N32" si="22">IF(AND(F28=0,G28=0),0,IF(AND(F28=0,G28&lt;&gt;0),1,IF(AND(F28&lt;&gt;0,G28=0),-1,(G28-F28)/F28)))</f>
        <v>0</v>
      </c>
      <c r="O28" s="888">
        <f t="shared" ref="O28:O32" si="23">IF(AND(G28=0,H28=0),0,IF(AND(G28=0,H28&lt;&gt;0),1,IF(AND(G28&lt;&gt;0,H28=0),-1,(H28-G28)/G28)))</f>
        <v>0</v>
      </c>
      <c r="P28" s="889">
        <f t="shared" ref="P28:P32" si="24">IF(AND(H28=0,I28=0),0,IF(AND(H28=0,I28&lt;&gt;0),1,IF(AND(H28&lt;&gt;0,I28=0),-1,(I28-H28)/H28)))</f>
        <v>0</v>
      </c>
    </row>
    <row r="29" spans="1:16" x14ac:dyDescent="0.25">
      <c r="A29" s="17" t="s">
        <v>65</v>
      </c>
      <c r="B29" s="156" t="s">
        <v>109</v>
      </c>
      <c r="C29" s="451">
        <v>0</v>
      </c>
      <c r="D29" s="452">
        <v>0</v>
      </c>
      <c r="E29" s="453">
        <v>0</v>
      </c>
      <c r="F29" s="454">
        <v>0</v>
      </c>
      <c r="G29" s="454">
        <v>0</v>
      </c>
      <c r="H29" s="454">
        <v>0</v>
      </c>
      <c r="I29" s="455">
        <v>0</v>
      </c>
      <c r="K29" s="715">
        <f t="shared" si="19"/>
        <v>0</v>
      </c>
      <c r="L29" s="716">
        <f t="shared" si="20"/>
        <v>0</v>
      </c>
      <c r="M29" s="716">
        <f t="shared" si="21"/>
        <v>0</v>
      </c>
      <c r="N29" s="716">
        <f t="shared" si="22"/>
        <v>0</v>
      </c>
      <c r="O29" s="716">
        <f t="shared" si="23"/>
        <v>0</v>
      </c>
      <c r="P29" s="717">
        <f t="shared" si="24"/>
        <v>0</v>
      </c>
    </row>
    <row r="30" spans="1:16" x14ac:dyDescent="0.25">
      <c r="A30" s="17" t="s">
        <v>66</v>
      </c>
      <c r="B30" s="156" t="s">
        <v>110</v>
      </c>
      <c r="C30" s="451">
        <v>0</v>
      </c>
      <c r="D30" s="452">
        <v>0</v>
      </c>
      <c r="E30" s="453">
        <v>0</v>
      </c>
      <c r="F30" s="454">
        <v>0</v>
      </c>
      <c r="G30" s="454">
        <v>0</v>
      </c>
      <c r="H30" s="454">
        <v>0</v>
      </c>
      <c r="I30" s="455">
        <v>0</v>
      </c>
      <c r="K30" s="715">
        <f t="shared" si="19"/>
        <v>0</v>
      </c>
      <c r="L30" s="716">
        <f t="shared" si="20"/>
        <v>0</v>
      </c>
      <c r="M30" s="716">
        <f t="shared" si="21"/>
        <v>0</v>
      </c>
      <c r="N30" s="716">
        <f t="shared" si="22"/>
        <v>0</v>
      </c>
      <c r="O30" s="716">
        <f t="shared" si="23"/>
        <v>0</v>
      </c>
      <c r="P30" s="717">
        <f t="shared" si="24"/>
        <v>0</v>
      </c>
    </row>
    <row r="31" spans="1:16" ht="27" x14ac:dyDescent="0.25">
      <c r="A31" s="181" t="s">
        <v>67</v>
      </c>
      <c r="B31" s="851" t="s">
        <v>692</v>
      </c>
      <c r="C31" s="846">
        <v>0</v>
      </c>
      <c r="D31" s="847">
        <v>0</v>
      </c>
      <c r="E31" s="848">
        <v>0</v>
      </c>
      <c r="F31" s="849">
        <v>0</v>
      </c>
      <c r="G31" s="849">
        <v>0</v>
      </c>
      <c r="H31" s="849">
        <v>0</v>
      </c>
      <c r="I31" s="850">
        <v>0</v>
      </c>
      <c r="K31" s="715">
        <f t="shared" si="19"/>
        <v>0</v>
      </c>
      <c r="L31" s="716">
        <f t="shared" si="20"/>
        <v>0</v>
      </c>
      <c r="M31" s="716">
        <f t="shared" si="21"/>
        <v>0</v>
      </c>
      <c r="N31" s="716">
        <f t="shared" si="22"/>
        <v>0</v>
      </c>
      <c r="O31" s="716">
        <f t="shared" si="23"/>
        <v>0</v>
      </c>
      <c r="P31" s="717">
        <f t="shared" si="24"/>
        <v>0</v>
      </c>
    </row>
    <row r="32" spans="1:16" x14ac:dyDescent="0.25">
      <c r="A32" s="19" t="s">
        <v>68</v>
      </c>
      <c r="B32" s="157" t="s">
        <v>111</v>
      </c>
      <c r="C32" s="456">
        <v>0</v>
      </c>
      <c r="D32" s="457">
        <v>0</v>
      </c>
      <c r="E32" s="461">
        <v>0</v>
      </c>
      <c r="F32" s="462">
        <v>0</v>
      </c>
      <c r="G32" s="462">
        <v>0</v>
      </c>
      <c r="H32" s="462">
        <v>0</v>
      </c>
      <c r="I32" s="463">
        <v>0</v>
      </c>
      <c r="K32" s="902">
        <f t="shared" si="19"/>
        <v>0</v>
      </c>
      <c r="L32" s="895">
        <f t="shared" si="20"/>
        <v>0</v>
      </c>
      <c r="M32" s="895">
        <f t="shared" si="21"/>
        <v>0</v>
      </c>
      <c r="N32" s="895">
        <f t="shared" si="22"/>
        <v>0</v>
      </c>
      <c r="O32" s="895">
        <f t="shared" si="23"/>
        <v>0</v>
      </c>
      <c r="P32" s="903">
        <f t="shared" si="24"/>
        <v>0</v>
      </c>
    </row>
    <row r="33" spans="1:16" x14ac:dyDescent="0.25">
      <c r="A33" s="29"/>
      <c r="B33" s="51"/>
      <c r="C33" s="261"/>
      <c r="D33" s="261"/>
      <c r="E33" s="262"/>
      <c r="F33" s="262"/>
      <c r="G33" s="262"/>
      <c r="H33" s="262"/>
      <c r="I33" s="263"/>
      <c r="K33" s="882"/>
      <c r="L33" s="883"/>
      <c r="M33" s="884"/>
      <c r="N33" s="884"/>
      <c r="O33" s="884"/>
      <c r="P33" s="885"/>
    </row>
    <row r="34" spans="1:16" x14ac:dyDescent="0.25">
      <c r="A34" s="30">
        <v>4</v>
      </c>
      <c r="B34" s="31" t="s">
        <v>693</v>
      </c>
      <c r="C34" s="267">
        <f>SUM(C9,C12:C25,C28:C32)</f>
        <v>0</v>
      </c>
      <c r="D34" s="268">
        <f t="shared" ref="D34:I34" si="25">SUM(D9,D12:D25,D28:D32)</f>
        <v>0</v>
      </c>
      <c r="E34" s="269">
        <f t="shared" si="25"/>
        <v>0</v>
      </c>
      <c r="F34" s="270">
        <f t="shared" si="25"/>
        <v>0</v>
      </c>
      <c r="G34" s="270">
        <f t="shared" si="25"/>
        <v>0</v>
      </c>
      <c r="H34" s="270">
        <f t="shared" si="25"/>
        <v>0</v>
      </c>
      <c r="I34" s="271">
        <f t="shared" si="25"/>
        <v>0</v>
      </c>
      <c r="K34" s="878">
        <f>IF(AND(C34=0,D34=0),0,IF(AND(C34=0,D34&lt;&gt;0),1,IF(AND(C34&lt;&gt;0,D34=0),-1,(D34-C34)/C34)))</f>
        <v>0</v>
      </c>
      <c r="L34" s="879">
        <f t="shared" ref="L34" si="26">IF(AND(D34=0,E34=0),0,IF(AND(D34=0,E34&lt;&gt;0),1,IF(AND(D34&lt;&gt;0,E34=0),-1,(E34-D34)/D34)))</f>
        <v>0</v>
      </c>
      <c r="M34" s="880">
        <f t="shared" ref="M34" si="27">IF(AND(E34=0,F34=0),0,IF(AND(E34=0,F34&lt;&gt;0),1,IF(AND(E34&lt;&gt;0,F34=0),-1,(F34-E34)/E34)))</f>
        <v>0</v>
      </c>
      <c r="N34" s="880">
        <f t="shared" ref="N34" si="28">IF(AND(F34=0,G34=0),0,IF(AND(F34=0,G34&lt;&gt;0),1,IF(AND(F34&lt;&gt;0,G34=0),-1,(G34-F34)/F34)))</f>
        <v>0</v>
      </c>
      <c r="O34" s="880">
        <f t="shared" ref="O34" si="29">IF(AND(G34=0,H34=0),0,IF(AND(G34=0,H34&lt;&gt;0),1,IF(AND(G34&lt;&gt;0,H34=0),-1,(H34-G34)/G34)))</f>
        <v>0</v>
      </c>
      <c r="P34" s="881">
        <f t="shared" ref="P34" si="30">IF(AND(H34=0,I34=0),0,IF(AND(H34=0,I34&lt;&gt;0),1,IF(AND(H34&lt;&gt;0,I34=0),-1,(I34-H34)/H34)))</f>
        <v>0</v>
      </c>
    </row>
    <row r="35" spans="1:16" x14ac:dyDescent="0.25">
      <c r="A35" s="29"/>
      <c r="B35" s="24"/>
      <c r="C35" s="261"/>
      <c r="D35" s="261"/>
      <c r="E35" s="262"/>
      <c r="F35" s="262"/>
      <c r="G35" s="262"/>
      <c r="H35" s="262"/>
      <c r="I35" s="263"/>
      <c r="K35" s="882"/>
      <c r="L35" s="883"/>
      <c r="M35" s="884"/>
      <c r="N35" s="884"/>
      <c r="O35" s="884"/>
      <c r="P35" s="885"/>
    </row>
    <row r="36" spans="1:16" x14ac:dyDescent="0.25">
      <c r="A36" s="42">
        <v>5</v>
      </c>
      <c r="B36" s="43" t="s">
        <v>112</v>
      </c>
      <c r="C36" s="597" t="s">
        <v>732</v>
      </c>
      <c r="D36" s="597" t="s">
        <v>732</v>
      </c>
      <c r="E36" s="595" t="s">
        <v>732</v>
      </c>
      <c r="F36" s="595" t="s">
        <v>732</v>
      </c>
      <c r="G36" s="595" t="s">
        <v>732</v>
      </c>
      <c r="H36" s="595" t="s">
        <v>732</v>
      </c>
      <c r="I36" s="596" t="s">
        <v>732</v>
      </c>
      <c r="K36" s="882"/>
      <c r="L36" s="883"/>
      <c r="M36" s="884"/>
      <c r="N36" s="884"/>
      <c r="O36" s="884"/>
      <c r="P36" s="885"/>
    </row>
    <row r="37" spans="1:16" x14ac:dyDescent="0.25">
      <c r="A37" s="15" t="s">
        <v>77</v>
      </c>
      <c r="B37" s="155" t="s">
        <v>113</v>
      </c>
      <c r="C37" s="446">
        <v>0</v>
      </c>
      <c r="D37" s="460">
        <v>0</v>
      </c>
      <c r="E37" s="448">
        <v>0</v>
      </c>
      <c r="F37" s="449">
        <v>0</v>
      </c>
      <c r="G37" s="449">
        <v>0</v>
      </c>
      <c r="H37" s="449">
        <v>0</v>
      </c>
      <c r="I37" s="450">
        <v>0</v>
      </c>
      <c r="K37" s="901">
        <f t="shared" ref="K37:K47" si="31">IF(AND(C37=0,D37=0),0,IF(AND(C37=0,D37&lt;&gt;0),1,IF(AND(C37&lt;&gt;0,D37=0),-1,(D37-C37)/C37)))</f>
        <v>0</v>
      </c>
      <c r="L37" s="888">
        <f t="shared" ref="L37:L48" si="32">IF(AND(D37=0,E37=0),0,IF(AND(D37=0,E37&lt;&gt;0),1,IF(AND(D37&lt;&gt;0,E37=0),-1,(E37-D37)/D37)))</f>
        <v>0</v>
      </c>
      <c r="M37" s="888">
        <f t="shared" ref="M37:M48" si="33">IF(AND(E37=0,F37=0),0,IF(AND(E37=0,F37&lt;&gt;0),1,IF(AND(E37&lt;&gt;0,F37=0),-1,(F37-E37)/E37)))</f>
        <v>0</v>
      </c>
      <c r="N37" s="888">
        <f t="shared" ref="N37:N48" si="34">IF(AND(F37=0,G37=0),0,IF(AND(F37=0,G37&lt;&gt;0),1,IF(AND(F37&lt;&gt;0,G37=0),-1,(G37-F37)/F37)))</f>
        <v>0</v>
      </c>
      <c r="O37" s="888">
        <f t="shared" ref="O37:O48" si="35">IF(AND(G37=0,H37=0),0,IF(AND(G37=0,H37&lt;&gt;0),1,IF(AND(G37&lt;&gt;0,H37=0),-1,(H37-G37)/G37)))</f>
        <v>0</v>
      </c>
      <c r="P37" s="889">
        <f t="shared" ref="P37:P48" si="36">IF(AND(H37=0,I37=0),0,IF(AND(H37=0,I37&lt;&gt;0),1,IF(AND(H37&lt;&gt;0,I37=0),-1,(I37-H37)/H37)))</f>
        <v>0</v>
      </c>
    </row>
    <row r="38" spans="1:16" x14ac:dyDescent="0.25">
      <c r="A38" s="17" t="s">
        <v>78</v>
      </c>
      <c r="B38" s="156" t="s">
        <v>114</v>
      </c>
      <c r="C38" s="451">
        <v>0</v>
      </c>
      <c r="D38" s="452">
        <v>0</v>
      </c>
      <c r="E38" s="453">
        <v>0</v>
      </c>
      <c r="F38" s="454">
        <v>0</v>
      </c>
      <c r="G38" s="454">
        <v>0</v>
      </c>
      <c r="H38" s="454">
        <v>0</v>
      </c>
      <c r="I38" s="455">
        <v>0</v>
      </c>
      <c r="K38" s="715">
        <f t="shared" si="31"/>
        <v>0</v>
      </c>
      <c r="L38" s="716">
        <f t="shared" si="32"/>
        <v>0</v>
      </c>
      <c r="M38" s="716">
        <f t="shared" si="33"/>
        <v>0</v>
      </c>
      <c r="N38" s="716">
        <f t="shared" si="34"/>
        <v>0</v>
      </c>
      <c r="O38" s="716">
        <f t="shared" si="35"/>
        <v>0</v>
      </c>
      <c r="P38" s="717">
        <f t="shared" si="36"/>
        <v>0</v>
      </c>
    </row>
    <row r="39" spans="1:16" x14ac:dyDescent="0.25">
      <c r="A39" s="17" t="s">
        <v>79</v>
      </c>
      <c r="B39" s="156" t="s">
        <v>115</v>
      </c>
      <c r="C39" s="451">
        <v>0</v>
      </c>
      <c r="D39" s="452">
        <v>0</v>
      </c>
      <c r="E39" s="453">
        <v>0</v>
      </c>
      <c r="F39" s="454">
        <v>0</v>
      </c>
      <c r="G39" s="454">
        <v>0</v>
      </c>
      <c r="H39" s="454">
        <v>0</v>
      </c>
      <c r="I39" s="455">
        <v>0</v>
      </c>
      <c r="K39" s="715">
        <f t="shared" si="31"/>
        <v>0</v>
      </c>
      <c r="L39" s="716">
        <f t="shared" si="32"/>
        <v>0</v>
      </c>
      <c r="M39" s="716">
        <f t="shared" si="33"/>
        <v>0</v>
      </c>
      <c r="N39" s="716">
        <f t="shared" si="34"/>
        <v>0</v>
      </c>
      <c r="O39" s="716">
        <f t="shared" si="35"/>
        <v>0</v>
      </c>
      <c r="P39" s="717">
        <f t="shared" si="36"/>
        <v>0</v>
      </c>
    </row>
    <row r="40" spans="1:16" x14ac:dyDescent="0.25">
      <c r="A40" s="17" t="s">
        <v>80</v>
      </c>
      <c r="B40" s="156" t="s">
        <v>116</v>
      </c>
      <c r="C40" s="451">
        <v>0</v>
      </c>
      <c r="D40" s="452">
        <v>0</v>
      </c>
      <c r="E40" s="453">
        <v>0</v>
      </c>
      <c r="F40" s="454">
        <v>0</v>
      </c>
      <c r="G40" s="454">
        <v>0</v>
      </c>
      <c r="H40" s="454">
        <v>0</v>
      </c>
      <c r="I40" s="455">
        <v>0</v>
      </c>
      <c r="K40" s="715">
        <f t="shared" si="31"/>
        <v>0</v>
      </c>
      <c r="L40" s="716">
        <f t="shared" si="32"/>
        <v>0</v>
      </c>
      <c r="M40" s="716">
        <f t="shared" si="33"/>
        <v>0</v>
      </c>
      <c r="N40" s="716">
        <f t="shared" si="34"/>
        <v>0</v>
      </c>
      <c r="O40" s="716">
        <f t="shared" si="35"/>
        <v>0</v>
      </c>
      <c r="P40" s="717">
        <f t="shared" si="36"/>
        <v>0</v>
      </c>
    </row>
    <row r="41" spans="1:16" x14ac:dyDescent="0.25">
      <c r="A41" s="17" t="s">
        <v>117</v>
      </c>
      <c r="B41" s="156" t="s">
        <v>118</v>
      </c>
      <c r="C41" s="451">
        <v>0</v>
      </c>
      <c r="D41" s="452">
        <v>0</v>
      </c>
      <c r="E41" s="453">
        <v>0</v>
      </c>
      <c r="F41" s="454">
        <v>0</v>
      </c>
      <c r="G41" s="454">
        <v>0</v>
      </c>
      <c r="H41" s="454">
        <v>0</v>
      </c>
      <c r="I41" s="455">
        <v>0</v>
      </c>
      <c r="K41" s="715">
        <f t="shared" si="31"/>
        <v>0</v>
      </c>
      <c r="L41" s="716">
        <f t="shared" si="32"/>
        <v>0</v>
      </c>
      <c r="M41" s="716">
        <f t="shared" si="33"/>
        <v>0</v>
      </c>
      <c r="N41" s="716">
        <f t="shared" si="34"/>
        <v>0</v>
      </c>
      <c r="O41" s="716">
        <f t="shared" si="35"/>
        <v>0</v>
      </c>
      <c r="P41" s="717">
        <f t="shared" si="36"/>
        <v>0</v>
      </c>
    </row>
    <row r="42" spans="1:16" x14ac:dyDescent="0.25">
      <c r="A42" s="17" t="s">
        <v>119</v>
      </c>
      <c r="B42" s="156" t="s">
        <v>11</v>
      </c>
      <c r="C42" s="668">
        <v>0</v>
      </c>
      <c r="D42" s="669">
        <v>0</v>
      </c>
      <c r="E42" s="443">
        <v>0</v>
      </c>
      <c r="F42" s="444">
        <v>0</v>
      </c>
      <c r="G42" s="444">
        <v>0</v>
      </c>
      <c r="H42" s="444">
        <v>0</v>
      </c>
      <c r="I42" s="445">
        <v>0</v>
      </c>
      <c r="K42" s="715">
        <f t="shared" ref="K42" si="37">IF(AND(C42=0,D42=0),0,IF(AND(C42=0,D42&lt;&gt;0),1,IF(AND(C42&lt;&gt;0,D42=0),-1,(D42-C42)/C42)))</f>
        <v>0</v>
      </c>
      <c r="L42" s="716">
        <f t="shared" ref="L42" si="38">IF(AND(D42=0,E42=0),0,IF(AND(D42=0,E42&lt;&gt;0),1,IF(AND(D42&lt;&gt;0,E42=0),-1,(E42-D42)/D42)))</f>
        <v>0</v>
      </c>
      <c r="M42" s="716">
        <f t="shared" ref="M42" si="39">IF(AND(E42=0,F42=0),0,IF(AND(E42=0,F42&lt;&gt;0),1,IF(AND(E42&lt;&gt;0,F42=0),-1,(F42-E42)/E42)))</f>
        <v>0</v>
      </c>
      <c r="N42" s="716">
        <f t="shared" ref="N42" si="40">IF(AND(F42=0,G42=0),0,IF(AND(F42=0,G42&lt;&gt;0),1,IF(AND(F42&lt;&gt;0,G42=0),-1,(G42-F42)/F42)))</f>
        <v>0</v>
      </c>
      <c r="O42" s="716">
        <f t="shared" ref="O42" si="41">IF(AND(G42=0,H42=0),0,IF(AND(G42=0,H42&lt;&gt;0),1,IF(AND(G42&lt;&gt;0,H42=0),-1,(H42-G42)/G42)))</f>
        <v>0</v>
      </c>
      <c r="P42" s="717">
        <f t="shared" ref="P42" si="42">IF(AND(H42=0,I42=0),0,IF(AND(H42=0,I42&lt;&gt;0),1,IF(AND(H42&lt;&gt;0,I42=0),-1,(I42-H42)/H42)))</f>
        <v>0</v>
      </c>
    </row>
    <row r="43" spans="1:16" x14ac:dyDescent="0.25">
      <c r="A43" s="17" t="s">
        <v>120</v>
      </c>
      <c r="B43" s="156" t="s">
        <v>121</v>
      </c>
      <c r="C43" s="451">
        <v>0</v>
      </c>
      <c r="D43" s="452">
        <v>0</v>
      </c>
      <c r="E43" s="453">
        <v>0</v>
      </c>
      <c r="F43" s="454">
        <v>0</v>
      </c>
      <c r="G43" s="454">
        <v>0</v>
      </c>
      <c r="H43" s="454">
        <v>0</v>
      </c>
      <c r="I43" s="455">
        <v>0</v>
      </c>
      <c r="K43" s="715">
        <f t="shared" si="31"/>
        <v>0</v>
      </c>
      <c r="L43" s="716">
        <f t="shared" si="32"/>
        <v>0</v>
      </c>
      <c r="M43" s="716">
        <f t="shared" si="33"/>
        <v>0</v>
      </c>
      <c r="N43" s="716">
        <f t="shared" si="34"/>
        <v>0</v>
      </c>
      <c r="O43" s="716">
        <f t="shared" si="35"/>
        <v>0</v>
      </c>
      <c r="P43" s="717">
        <f t="shared" si="36"/>
        <v>0</v>
      </c>
    </row>
    <row r="44" spans="1:16" x14ac:dyDescent="0.25">
      <c r="A44" s="17" t="s">
        <v>122</v>
      </c>
      <c r="B44" s="158" t="s">
        <v>123</v>
      </c>
      <c r="C44" s="451">
        <v>0</v>
      </c>
      <c r="D44" s="452">
        <v>0</v>
      </c>
      <c r="E44" s="453">
        <v>0</v>
      </c>
      <c r="F44" s="454">
        <v>0</v>
      </c>
      <c r="G44" s="454">
        <v>0</v>
      </c>
      <c r="H44" s="454">
        <v>0</v>
      </c>
      <c r="I44" s="455">
        <v>0</v>
      </c>
      <c r="K44" s="715">
        <f t="shared" si="31"/>
        <v>0</v>
      </c>
      <c r="L44" s="716">
        <f t="shared" si="32"/>
        <v>0</v>
      </c>
      <c r="M44" s="716">
        <f t="shared" si="33"/>
        <v>0</v>
      </c>
      <c r="N44" s="716">
        <f t="shared" si="34"/>
        <v>0</v>
      </c>
      <c r="O44" s="716">
        <f t="shared" si="35"/>
        <v>0</v>
      </c>
      <c r="P44" s="717">
        <f t="shared" si="36"/>
        <v>0</v>
      </c>
    </row>
    <row r="45" spans="1:16" x14ac:dyDescent="0.25">
      <c r="A45" s="17" t="s">
        <v>124</v>
      </c>
      <c r="B45" s="20" t="s">
        <v>125</v>
      </c>
      <c r="C45" s="451">
        <v>0</v>
      </c>
      <c r="D45" s="452">
        <v>0</v>
      </c>
      <c r="E45" s="453">
        <v>0</v>
      </c>
      <c r="F45" s="454">
        <v>0</v>
      </c>
      <c r="G45" s="454">
        <v>0</v>
      </c>
      <c r="H45" s="454">
        <v>0</v>
      </c>
      <c r="I45" s="455">
        <v>0</v>
      </c>
      <c r="K45" s="715">
        <f t="shared" si="31"/>
        <v>0</v>
      </c>
      <c r="L45" s="716">
        <f t="shared" si="32"/>
        <v>0</v>
      </c>
      <c r="M45" s="716">
        <f t="shared" si="33"/>
        <v>0</v>
      </c>
      <c r="N45" s="716">
        <f t="shared" si="34"/>
        <v>0</v>
      </c>
      <c r="O45" s="716">
        <f t="shared" si="35"/>
        <v>0</v>
      </c>
      <c r="P45" s="717">
        <f t="shared" si="36"/>
        <v>0</v>
      </c>
    </row>
    <row r="46" spans="1:16" x14ac:dyDescent="0.25">
      <c r="A46" s="17" t="s">
        <v>126</v>
      </c>
      <c r="B46" s="156" t="s">
        <v>127</v>
      </c>
      <c r="C46" s="451">
        <v>0</v>
      </c>
      <c r="D46" s="452">
        <v>0</v>
      </c>
      <c r="E46" s="453">
        <v>0</v>
      </c>
      <c r="F46" s="454">
        <v>0</v>
      </c>
      <c r="G46" s="454">
        <v>0</v>
      </c>
      <c r="H46" s="454">
        <v>0</v>
      </c>
      <c r="I46" s="455">
        <v>0</v>
      </c>
      <c r="K46" s="715">
        <f t="shared" si="31"/>
        <v>0</v>
      </c>
      <c r="L46" s="716">
        <f t="shared" si="32"/>
        <v>0</v>
      </c>
      <c r="M46" s="716">
        <f t="shared" si="33"/>
        <v>0</v>
      </c>
      <c r="N46" s="716">
        <f t="shared" si="34"/>
        <v>0</v>
      </c>
      <c r="O46" s="716">
        <f t="shared" si="35"/>
        <v>0</v>
      </c>
      <c r="P46" s="717">
        <f t="shared" si="36"/>
        <v>0</v>
      </c>
    </row>
    <row r="47" spans="1:16" x14ac:dyDescent="0.25">
      <c r="A47" s="542" t="s">
        <v>128</v>
      </c>
      <c r="B47" s="543" t="s">
        <v>746</v>
      </c>
      <c r="C47" s="544">
        <v>0</v>
      </c>
      <c r="D47" s="545">
        <v>0</v>
      </c>
      <c r="E47" s="546">
        <v>0</v>
      </c>
      <c r="F47" s="547">
        <v>0</v>
      </c>
      <c r="G47" s="547">
        <v>0</v>
      </c>
      <c r="H47" s="547">
        <v>0</v>
      </c>
      <c r="I47" s="548">
        <v>0</v>
      </c>
      <c r="K47" s="715">
        <f t="shared" si="31"/>
        <v>0</v>
      </c>
      <c r="L47" s="716">
        <f t="shared" si="32"/>
        <v>0</v>
      </c>
      <c r="M47" s="716">
        <f t="shared" si="33"/>
        <v>0</v>
      </c>
      <c r="N47" s="716">
        <f t="shared" si="34"/>
        <v>0</v>
      </c>
      <c r="O47" s="716">
        <f t="shared" si="35"/>
        <v>0</v>
      </c>
      <c r="P47" s="717">
        <f t="shared" si="36"/>
        <v>0</v>
      </c>
    </row>
    <row r="48" spans="1:16" x14ac:dyDescent="0.25">
      <c r="A48" s="30" t="s">
        <v>689</v>
      </c>
      <c r="B48" s="32" t="s">
        <v>129</v>
      </c>
      <c r="C48" s="267">
        <f t="shared" ref="C48:I48" si="43">SUM(C37:C47)</f>
        <v>0</v>
      </c>
      <c r="D48" s="268">
        <f t="shared" si="43"/>
        <v>0</v>
      </c>
      <c r="E48" s="269">
        <f t="shared" si="43"/>
        <v>0</v>
      </c>
      <c r="F48" s="270">
        <f t="shared" si="43"/>
        <v>0</v>
      </c>
      <c r="G48" s="270">
        <f t="shared" si="43"/>
        <v>0</v>
      </c>
      <c r="H48" s="270">
        <f t="shared" si="43"/>
        <v>0</v>
      </c>
      <c r="I48" s="271">
        <f t="shared" si="43"/>
        <v>0</v>
      </c>
      <c r="K48" s="902">
        <f>IF(AND(C48=0,D48=0),0,IF(AND(C48=0,D48&lt;&gt;0),1,IF(AND(C48&lt;&gt;0,D48=0),-1,(D48-C48)/C48)))</f>
        <v>0</v>
      </c>
      <c r="L48" s="895">
        <f t="shared" si="32"/>
        <v>0</v>
      </c>
      <c r="M48" s="904">
        <f t="shared" si="33"/>
        <v>0</v>
      </c>
      <c r="N48" s="904">
        <f t="shared" si="34"/>
        <v>0</v>
      </c>
      <c r="O48" s="904">
        <f t="shared" si="35"/>
        <v>0</v>
      </c>
      <c r="P48" s="905">
        <f t="shared" si="36"/>
        <v>0</v>
      </c>
    </row>
    <row r="49" spans="1:16" x14ac:dyDescent="0.25">
      <c r="A49" s="29"/>
      <c r="B49" s="22"/>
      <c r="C49" s="261"/>
      <c r="D49" s="261"/>
      <c r="E49" s="262"/>
      <c r="F49" s="262"/>
      <c r="G49" s="262"/>
      <c r="H49" s="262"/>
      <c r="I49" s="263"/>
      <c r="K49" s="882"/>
      <c r="L49" s="883"/>
      <c r="M49" s="884"/>
      <c r="N49" s="884"/>
      <c r="O49" s="884"/>
      <c r="P49" s="885"/>
    </row>
    <row r="50" spans="1:16" x14ac:dyDescent="0.25">
      <c r="A50" s="42">
        <v>6</v>
      </c>
      <c r="B50" s="43" t="s">
        <v>130</v>
      </c>
      <c r="C50" s="597" t="s">
        <v>732</v>
      </c>
      <c r="D50" s="597" t="s">
        <v>732</v>
      </c>
      <c r="E50" s="595" t="s">
        <v>732</v>
      </c>
      <c r="F50" s="595" t="s">
        <v>732</v>
      </c>
      <c r="G50" s="595" t="s">
        <v>732</v>
      </c>
      <c r="H50" s="595" t="s">
        <v>732</v>
      </c>
      <c r="I50" s="596" t="s">
        <v>732</v>
      </c>
      <c r="K50" s="882"/>
      <c r="L50" s="883"/>
      <c r="M50" s="884"/>
      <c r="N50" s="884"/>
      <c r="O50" s="884"/>
      <c r="P50" s="885"/>
    </row>
    <row r="51" spans="1:16" x14ac:dyDescent="0.25">
      <c r="A51" s="180" t="s">
        <v>81</v>
      </c>
      <c r="B51" s="868" t="s">
        <v>131</v>
      </c>
      <c r="C51" s="852">
        <v>0</v>
      </c>
      <c r="D51" s="853">
        <v>0</v>
      </c>
      <c r="E51" s="854">
        <v>0</v>
      </c>
      <c r="F51" s="855">
        <v>0</v>
      </c>
      <c r="G51" s="855">
        <v>0</v>
      </c>
      <c r="H51" s="855">
        <v>0</v>
      </c>
      <c r="I51" s="856">
        <v>0</v>
      </c>
      <c r="K51" s="901">
        <f t="shared" ref="K51:K59" si="44">IF(AND(C51=0,D51=0),0,IF(AND(C51=0,D51&lt;&gt;0),1,IF(AND(C51&lt;&gt;0,D51=0),-1,(D51-C51)/C51)))</f>
        <v>0</v>
      </c>
      <c r="L51" s="888">
        <f t="shared" ref="L51:L60" si="45">IF(AND(D51=0,E51=0),0,IF(AND(D51=0,E51&lt;&gt;0),1,IF(AND(D51&lt;&gt;0,E51=0),-1,(E51-D51)/D51)))</f>
        <v>0</v>
      </c>
      <c r="M51" s="888">
        <f t="shared" ref="M51:M60" si="46">IF(AND(E51=0,F51=0),0,IF(AND(E51=0,F51&lt;&gt;0),1,IF(AND(E51&lt;&gt;0,F51=0),-1,(F51-E51)/E51)))</f>
        <v>0</v>
      </c>
      <c r="N51" s="888">
        <f t="shared" ref="N51:N60" si="47">IF(AND(F51=0,G51=0),0,IF(AND(F51=0,G51&lt;&gt;0),1,IF(AND(F51&lt;&gt;0,G51=0),-1,(G51-F51)/F51)))</f>
        <v>0</v>
      </c>
      <c r="O51" s="888">
        <f t="shared" ref="O51:O60" si="48">IF(AND(G51=0,H51=0),0,IF(AND(G51=0,H51&lt;&gt;0),1,IF(AND(G51&lt;&gt;0,H51=0),-1,(H51-G51)/G51)))</f>
        <v>0</v>
      </c>
      <c r="P51" s="889">
        <f t="shared" ref="P51:P60" si="49">IF(AND(H51=0,I51=0),0,IF(AND(H51=0,I51&lt;&gt;0),1,IF(AND(H51&lt;&gt;0,I51=0),-1,(I51-H51)/H51)))</f>
        <v>0</v>
      </c>
    </row>
    <row r="52" spans="1:16" ht="27" x14ac:dyDescent="0.25">
      <c r="A52" s="763" t="s">
        <v>82</v>
      </c>
      <c r="B52" s="869" t="s">
        <v>132</v>
      </c>
      <c r="C52" s="846">
        <v>0</v>
      </c>
      <c r="D52" s="847">
        <v>0</v>
      </c>
      <c r="E52" s="848">
        <v>0</v>
      </c>
      <c r="F52" s="849">
        <v>0</v>
      </c>
      <c r="G52" s="849">
        <v>0</v>
      </c>
      <c r="H52" s="849">
        <v>0</v>
      </c>
      <c r="I52" s="850">
        <v>0</v>
      </c>
      <c r="K52" s="715">
        <f t="shared" si="44"/>
        <v>0</v>
      </c>
      <c r="L52" s="716">
        <f t="shared" si="45"/>
        <v>0</v>
      </c>
      <c r="M52" s="716">
        <f t="shared" si="46"/>
        <v>0</v>
      </c>
      <c r="N52" s="716">
        <f t="shared" si="47"/>
        <v>0</v>
      </c>
      <c r="O52" s="716">
        <f t="shared" si="48"/>
        <v>0</v>
      </c>
      <c r="P52" s="717">
        <f t="shared" si="49"/>
        <v>0</v>
      </c>
    </row>
    <row r="53" spans="1:16" x14ac:dyDescent="0.25">
      <c r="A53" s="763" t="s">
        <v>83</v>
      </c>
      <c r="B53" s="869" t="s">
        <v>133</v>
      </c>
      <c r="C53" s="846">
        <v>0</v>
      </c>
      <c r="D53" s="847">
        <v>0</v>
      </c>
      <c r="E53" s="848">
        <v>0</v>
      </c>
      <c r="F53" s="849">
        <v>0</v>
      </c>
      <c r="G53" s="849">
        <v>0</v>
      </c>
      <c r="H53" s="849">
        <v>0</v>
      </c>
      <c r="I53" s="850">
        <v>0</v>
      </c>
      <c r="K53" s="715">
        <f t="shared" si="44"/>
        <v>0</v>
      </c>
      <c r="L53" s="716">
        <f t="shared" si="45"/>
        <v>0</v>
      </c>
      <c r="M53" s="716">
        <f t="shared" si="46"/>
        <v>0</v>
      </c>
      <c r="N53" s="716">
        <f t="shared" si="47"/>
        <v>0</v>
      </c>
      <c r="O53" s="716">
        <f t="shared" si="48"/>
        <v>0</v>
      </c>
      <c r="P53" s="717">
        <f t="shared" si="49"/>
        <v>0</v>
      </c>
    </row>
    <row r="54" spans="1:16" x14ac:dyDescent="0.25">
      <c r="A54" s="763" t="s">
        <v>134</v>
      </c>
      <c r="B54" s="869" t="s">
        <v>135</v>
      </c>
      <c r="C54" s="846">
        <v>0</v>
      </c>
      <c r="D54" s="847">
        <v>0</v>
      </c>
      <c r="E54" s="848">
        <v>0</v>
      </c>
      <c r="F54" s="849">
        <v>0</v>
      </c>
      <c r="G54" s="849">
        <v>0</v>
      </c>
      <c r="H54" s="849">
        <v>0</v>
      </c>
      <c r="I54" s="850">
        <v>0</v>
      </c>
      <c r="K54" s="715">
        <f t="shared" si="44"/>
        <v>0</v>
      </c>
      <c r="L54" s="716">
        <f t="shared" si="45"/>
        <v>0</v>
      </c>
      <c r="M54" s="716">
        <f t="shared" si="46"/>
        <v>0</v>
      </c>
      <c r="N54" s="716">
        <f t="shared" si="47"/>
        <v>0</v>
      </c>
      <c r="O54" s="716">
        <f t="shared" si="48"/>
        <v>0</v>
      </c>
      <c r="P54" s="717">
        <f t="shared" si="49"/>
        <v>0</v>
      </c>
    </row>
    <row r="55" spans="1:16" x14ac:dyDescent="0.25">
      <c r="A55" s="763" t="s">
        <v>136</v>
      </c>
      <c r="B55" s="869" t="s">
        <v>137</v>
      </c>
      <c r="C55" s="846">
        <v>0</v>
      </c>
      <c r="D55" s="847">
        <v>0</v>
      </c>
      <c r="E55" s="848">
        <v>0</v>
      </c>
      <c r="F55" s="849">
        <v>0</v>
      </c>
      <c r="G55" s="849">
        <v>0</v>
      </c>
      <c r="H55" s="849">
        <v>0</v>
      </c>
      <c r="I55" s="850">
        <v>0</v>
      </c>
      <c r="K55" s="715">
        <f t="shared" si="44"/>
        <v>0</v>
      </c>
      <c r="L55" s="716">
        <f t="shared" si="45"/>
        <v>0</v>
      </c>
      <c r="M55" s="716">
        <f t="shared" si="46"/>
        <v>0</v>
      </c>
      <c r="N55" s="716">
        <f t="shared" si="47"/>
        <v>0</v>
      </c>
      <c r="O55" s="716">
        <f t="shared" si="48"/>
        <v>0</v>
      </c>
      <c r="P55" s="717">
        <f t="shared" si="49"/>
        <v>0</v>
      </c>
    </row>
    <row r="56" spans="1:16" x14ac:dyDescent="0.25">
      <c r="A56" s="763" t="s">
        <v>138</v>
      </c>
      <c r="B56" s="869" t="s">
        <v>139</v>
      </c>
      <c r="C56" s="846">
        <v>0</v>
      </c>
      <c r="D56" s="847">
        <v>0</v>
      </c>
      <c r="E56" s="848">
        <v>0</v>
      </c>
      <c r="F56" s="849">
        <v>0</v>
      </c>
      <c r="G56" s="849">
        <v>0</v>
      </c>
      <c r="H56" s="849">
        <v>0</v>
      </c>
      <c r="I56" s="850">
        <v>0</v>
      </c>
      <c r="K56" s="715">
        <f t="shared" si="44"/>
        <v>0</v>
      </c>
      <c r="L56" s="716">
        <f t="shared" si="45"/>
        <v>0</v>
      </c>
      <c r="M56" s="716">
        <f t="shared" si="46"/>
        <v>0</v>
      </c>
      <c r="N56" s="716">
        <f t="shared" si="47"/>
        <v>0</v>
      </c>
      <c r="O56" s="716">
        <f t="shared" si="48"/>
        <v>0</v>
      </c>
      <c r="P56" s="717">
        <f t="shared" si="49"/>
        <v>0</v>
      </c>
    </row>
    <row r="57" spans="1:16" ht="27" x14ac:dyDescent="0.25">
      <c r="A57" s="763" t="s">
        <v>140</v>
      </c>
      <c r="B57" s="869" t="s">
        <v>141</v>
      </c>
      <c r="C57" s="846">
        <v>0</v>
      </c>
      <c r="D57" s="847">
        <v>0</v>
      </c>
      <c r="E57" s="857">
        <v>0</v>
      </c>
      <c r="F57" s="849">
        <v>0</v>
      </c>
      <c r="G57" s="849">
        <v>0</v>
      </c>
      <c r="H57" s="849">
        <v>0</v>
      </c>
      <c r="I57" s="850">
        <v>0</v>
      </c>
      <c r="K57" s="715">
        <f t="shared" si="44"/>
        <v>0</v>
      </c>
      <c r="L57" s="716">
        <f t="shared" si="45"/>
        <v>0</v>
      </c>
      <c r="M57" s="906">
        <f t="shared" si="46"/>
        <v>0</v>
      </c>
      <c r="N57" s="716">
        <f t="shared" si="47"/>
        <v>0</v>
      </c>
      <c r="O57" s="716">
        <f t="shared" si="48"/>
        <v>0</v>
      </c>
      <c r="P57" s="717">
        <f t="shared" si="49"/>
        <v>0</v>
      </c>
    </row>
    <row r="58" spans="1:16" x14ac:dyDescent="0.25">
      <c r="A58" s="814" t="s">
        <v>142</v>
      </c>
      <c r="B58" s="870" t="s">
        <v>720</v>
      </c>
      <c r="C58" s="858">
        <v>0</v>
      </c>
      <c r="D58" s="859">
        <v>0</v>
      </c>
      <c r="E58" s="860">
        <v>0</v>
      </c>
      <c r="F58" s="861">
        <v>0</v>
      </c>
      <c r="G58" s="861">
        <v>0</v>
      </c>
      <c r="H58" s="861">
        <v>0</v>
      </c>
      <c r="I58" s="862">
        <v>0</v>
      </c>
      <c r="K58" s="715">
        <f t="shared" si="44"/>
        <v>0</v>
      </c>
      <c r="L58" s="716">
        <f t="shared" si="45"/>
        <v>0</v>
      </c>
      <c r="M58" s="906">
        <f t="shared" si="46"/>
        <v>0</v>
      </c>
      <c r="N58" s="716">
        <f t="shared" si="47"/>
        <v>0</v>
      </c>
      <c r="O58" s="716">
        <f t="shared" si="48"/>
        <v>0</v>
      </c>
      <c r="P58" s="717">
        <f t="shared" si="49"/>
        <v>0</v>
      </c>
    </row>
    <row r="59" spans="1:16" x14ac:dyDescent="0.25">
      <c r="A59" s="817" t="s">
        <v>143</v>
      </c>
      <c r="B59" s="871" t="s">
        <v>747</v>
      </c>
      <c r="C59" s="863">
        <v>0</v>
      </c>
      <c r="D59" s="864">
        <v>0</v>
      </c>
      <c r="E59" s="865">
        <v>0</v>
      </c>
      <c r="F59" s="866">
        <v>0</v>
      </c>
      <c r="G59" s="866">
        <v>0</v>
      </c>
      <c r="H59" s="866">
        <v>0</v>
      </c>
      <c r="I59" s="867">
        <v>0</v>
      </c>
      <c r="K59" s="715">
        <f t="shared" si="44"/>
        <v>0</v>
      </c>
      <c r="L59" s="716">
        <f t="shared" si="45"/>
        <v>0</v>
      </c>
      <c r="M59" s="906">
        <f t="shared" si="46"/>
        <v>0</v>
      </c>
      <c r="N59" s="716">
        <f t="shared" si="47"/>
        <v>0</v>
      </c>
      <c r="O59" s="716">
        <f t="shared" si="48"/>
        <v>0</v>
      </c>
      <c r="P59" s="717">
        <f t="shared" si="49"/>
        <v>0</v>
      </c>
    </row>
    <row r="60" spans="1:16" x14ac:dyDescent="0.25">
      <c r="A60" s="41" t="s">
        <v>269</v>
      </c>
      <c r="B60" s="32" t="s">
        <v>144</v>
      </c>
      <c r="C60" s="267">
        <f t="shared" ref="C60:I60" si="50">SUM(C51:C59)</f>
        <v>0</v>
      </c>
      <c r="D60" s="268">
        <f t="shared" si="50"/>
        <v>0</v>
      </c>
      <c r="E60" s="269">
        <f t="shared" si="50"/>
        <v>0</v>
      </c>
      <c r="F60" s="270">
        <f t="shared" si="50"/>
        <v>0</v>
      </c>
      <c r="G60" s="270">
        <f t="shared" si="50"/>
        <v>0</v>
      </c>
      <c r="H60" s="270">
        <f t="shared" si="50"/>
        <v>0</v>
      </c>
      <c r="I60" s="271">
        <f t="shared" si="50"/>
        <v>0</v>
      </c>
      <c r="K60" s="902">
        <f>IF(AND(C60=0,D60=0),0,IF(AND(C60=0,D60&lt;&gt;0),1,IF(AND(C60&lt;&gt;0,D60=0),-1,(D60-C60)/C60)))</f>
        <v>0</v>
      </c>
      <c r="L60" s="895">
        <f t="shared" si="45"/>
        <v>0</v>
      </c>
      <c r="M60" s="904">
        <f t="shared" si="46"/>
        <v>0</v>
      </c>
      <c r="N60" s="904">
        <f t="shared" si="47"/>
        <v>0</v>
      </c>
      <c r="O60" s="904">
        <f t="shared" si="48"/>
        <v>0</v>
      </c>
      <c r="P60" s="905">
        <f t="shared" si="49"/>
        <v>0</v>
      </c>
    </row>
    <row r="61" spans="1:16" x14ac:dyDescent="0.25">
      <c r="A61" s="29"/>
      <c r="B61" s="22"/>
      <c r="C61" s="261"/>
      <c r="D61" s="261"/>
      <c r="E61" s="262"/>
      <c r="F61" s="262"/>
      <c r="G61" s="262"/>
      <c r="H61" s="262"/>
      <c r="I61" s="263"/>
      <c r="K61" s="907"/>
      <c r="L61" s="908"/>
      <c r="M61" s="909"/>
      <c r="N61" s="909"/>
      <c r="O61" s="909"/>
      <c r="P61" s="910"/>
    </row>
    <row r="62" spans="1:16" ht="27" x14ac:dyDescent="0.25">
      <c r="A62" s="254">
        <v>7</v>
      </c>
      <c r="B62" s="872" t="s">
        <v>145</v>
      </c>
      <c r="C62" s="873">
        <f t="shared" ref="C62:I62" si="51">C34+C48+C60</f>
        <v>0</v>
      </c>
      <c r="D62" s="874">
        <f t="shared" si="51"/>
        <v>0</v>
      </c>
      <c r="E62" s="875">
        <f t="shared" si="51"/>
        <v>0</v>
      </c>
      <c r="F62" s="876">
        <f t="shared" si="51"/>
        <v>0</v>
      </c>
      <c r="G62" s="876">
        <f t="shared" si="51"/>
        <v>0</v>
      </c>
      <c r="H62" s="876">
        <f t="shared" si="51"/>
        <v>0</v>
      </c>
      <c r="I62" s="877">
        <f t="shared" si="51"/>
        <v>0</v>
      </c>
      <c r="K62" s="911">
        <f>IF(AND(C62=0,D62=0),0,IF(AND(C62=0,D62&lt;&gt;0),1,IF(AND(C62&lt;&gt;0,D62=0),-1,(D62-C62)/C62)))</f>
        <v>0</v>
      </c>
      <c r="L62" s="912">
        <f t="shared" ref="L62" si="52">IF(AND(D62=0,E62=0),0,IF(AND(D62=0,E62&lt;&gt;0),1,IF(AND(D62&lt;&gt;0,E62=0),-1,(E62-D62)/D62)))</f>
        <v>0</v>
      </c>
      <c r="M62" s="912">
        <f t="shared" ref="M62" si="53">IF(AND(E62=0,F62=0),0,IF(AND(E62=0,F62&lt;&gt;0),1,IF(AND(E62&lt;&gt;0,F62=0),-1,(F62-E62)/E62)))</f>
        <v>0</v>
      </c>
      <c r="N62" s="912">
        <f t="shared" ref="N62" si="54">IF(AND(F62=0,G62=0),0,IF(AND(F62=0,G62&lt;&gt;0),1,IF(AND(F62&lt;&gt;0,G62=0),-1,(G62-F62)/F62)))</f>
        <v>0</v>
      </c>
      <c r="O62" s="912">
        <f t="shared" ref="O62" si="55">IF(AND(G62=0,H62=0),0,IF(AND(G62=0,H62&lt;&gt;0),1,IF(AND(G62&lt;&gt;0,H62=0),-1,(H62-G62)/G62)))</f>
        <v>0</v>
      </c>
      <c r="P62" s="913">
        <f t="shared" ref="P62" si="56">IF(AND(H62=0,I62=0),0,IF(AND(H62=0,I62&lt;&gt;0),1,IF(AND(H62&lt;&gt;0,I62=0),-1,(I62-H62)/H62)))</f>
        <v>0</v>
      </c>
    </row>
    <row r="63" spans="1:16" x14ac:dyDescent="0.25">
      <c r="A63" s="29"/>
      <c r="B63" s="24"/>
      <c r="C63" s="261"/>
      <c r="D63" s="261"/>
      <c r="E63" s="262"/>
      <c r="F63" s="262"/>
      <c r="G63" s="262"/>
      <c r="H63" s="262"/>
      <c r="I63" s="263"/>
      <c r="K63" s="518"/>
      <c r="L63" s="518"/>
      <c r="M63" s="518"/>
      <c r="N63" s="518"/>
      <c r="O63" s="518"/>
      <c r="P63" s="518"/>
    </row>
    <row r="64" spans="1:16" x14ac:dyDescent="0.25">
      <c r="A64" s="252">
        <v>8</v>
      </c>
      <c r="B64" s="253" t="s">
        <v>146</v>
      </c>
      <c r="C64" s="465">
        <v>0</v>
      </c>
      <c r="D64" s="272">
        <f t="shared" ref="D64:H64" si="57">C65</f>
        <v>0</v>
      </c>
      <c r="E64" s="273">
        <f t="shared" si="57"/>
        <v>0</v>
      </c>
      <c r="F64" s="274">
        <f t="shared" si="57"/>
        <v>0</v>
      </c>
      <c r="G64" s="274">
        <f t="shared" si="57"/>
        <v>0</v>
      </c>
      <c r="H64" s="274">
        <f t="shared" si="57"/>
        <v>0</v>
      </c>
      <c r="I64" s="275">
        <f>H65</f>
        <v>0</v>
      </c>
      <c r="K64" s="518"/>
      <c r="L64" s="518"/>
      <c r="M64" s="518"/>
      <c r="N64" s="518"/>
      <c r="O64" s="518"/>
      <c r="P64" s="518"/>
    </row>
    <row r="65" spans="1:16" x14ac:dyDescent="0.25">
      <c r="A65" s="13">
        <v>9</v>
      </c>
      <c r="B65" s="256" t="s">
        <v>147</v>
      </c>
      <c r="C65" s="276">
        <f>C64+C62</f>
        <v>0</v>
      </c>
      <c r="D65" s="272">
        <f>D64+D62</f>
        <v>0</v>
      </c>
      <c r="E65" s="273">
        <f t="shared" ref="E65:I65" si="58">E64+E62</f>
        <v>0</v>
      </c>
      <c r="F65" s="274">
        <f t="shared" si="58"/>
        <v>0</v>
      </c>
      <c r="G65" s="274">
        <f t="shared" si="58"/>
        <v>0</v>
      </c>
      <c r="H65" s="274">
        <f t="shared" si="58"/>
        <v>0</v>
      </c>
      <c r="I65" s="275">
        <f t="shared" si="58"/>
        <v>0</v>
      </c>
      <c r="K65" s="518"/>
      <c r="L65" s="518"/>
      <c r="M65" s="518"/>
      <c r="N65" s="518"/>
      <c r="O65" s="518"/>
      <c r="P65" s="518"/>
    </row>
    <row r="66" spans="1:16" ht="15" customHeight="1" x14ac:dyDescent="0.25">
      <c r="A66" s="191"/>
      <c r="B66" s="190"/>
      <c r="C66" s="229"/>
      <c r="D66" s="229"/>
      <c r="E66" s="230"/>
      <c r="F66" s="230"/>
      <c r="G66" s="230"/>
      <c r="H66" s="230"/>
      <c r="I66" s="231"/>
      <c r="K66" s="518"/>
      <c r="L66" s="518"/>
      <c r="M66" s="518"/>
      <c r="N66" s="518"/>
      <c r="O66" s="518"/>
      <c r="P66" s="518"/>
    </row>
    <row r="67" spans="1:16" ht="15" customHeight="1" x14ac:dyDescent="0.25">
      <c r="A67" s="42">
        <v>10</v>
      </c>
      <c r="B67" s="43" t="s">
        <v>611</v>
      </c>
      <c r="C67" s="600" t="s">
        <v>732</v>
      </c>
      <c r="D67" s="600" t="s">
        <v>732</v>
      </c>
      <c r="E67" s="593" t="s">
        <v>732</v>
      </c>
      <c r="F67" s="593" t="s">
        <v>732</v>
      </c>
      <c r="G67" s="593" t="s">
        <v>732</v>
      </c>
      <c r="H67" s="593" t="s">
        <v>732</v>
      </c>
      <c r="I67" s="594" t="s">
        <v>732</v>
      </c>
      <c r="K67" s="518"/>
      <c r="L67" s="518"/>
      <c r="M67" s="518"/>
      <c r="N67" s="518"/>
      <c r="O67" s="518"/>
      <c r="P67" s="518"/>
    </row>
    <row r="68" spans="1:16" ht="15" customHeight="1" x14ac:dyDescent="0.25">
      <c r="A68" s="15" t="s">
        <v>463</v>
      </c>
      <c r="B68" s="159" t="s">
        <v>694</v>
      </c>
      <c r="C68" s="236">
        <v>0</v>
      </c>
      <c r="D68" s="237">
        <v>0</v>
      </c>
      <c r="E68" s="464"/>
      <c r="F68" s="232">
        <v>0</v>
      </c>
      <c r="G68" s="232">
        <v>0</v>
      </c>
      <c r="H68" s="232">
        <v>0</v>
      </c>
      <c r="I68" s="233">
        <v>0</v>
      </c>
      <c r="K68" s="518"/>
      <c r="L68" s="518"/>
      <c r="M68" s="518"/>
      <c r="N68" s="518"/>
      <c r="O68" s="518"/>
      <c r="P68" s="518"/>
    </row>
    <row r="69" spans="1:16" ht="15" customHeight="1" x14ac:dyDescent="0.25">
      <c r="A69" s="39" t="s">
        <v>465</v>
      </c>
      <c r="B69" s="160" t="s">
        <v>748</v>
      </c>
      <c r="C69" s="238">
        <v>0</v>
      </c>
      <c r="D69" s="239">
        <v>0</v>
      </c>
      <c r="E69" s="461">
        <v>0</v>
      </c>
      <c r="F69" s="234">
        <v>0</v>
      </c>
      <c r="G69" s="234">
        <v>0</v>
      </c>
      <c r="H69" s="234">
        <v>0</v>
      </c>
      <c r="I69" s="235">
        <v>0</v>
      </c>
      <c r="K69" s="518"/>
      <c r="L69" s="518"/>
      <c r="M69" s="518"/>
      <c r="N69" s="518"/>
      <c r="O69" s="518"/>
      <c r="P69" s="518"/>
    </row>
    <row r="70" spans="1:16" ht="15" customHeight="1" x14ac:dyDescent="0.25">
      <c r="A70" s="664"/>
      <c r="B70" s="665"/>
      <c r="C70" s="665"/>
      <c r="D70" s="665"/>
      <c r="E70" s="665"/>
      <c r="F70" s="665"/>
      <c r="G70" s="665"/>
      <c r="H70" s="665"/>
      <c r="I70" s="666"/>
    </row>
    <row r="71" spans="1:16" customFormat="1" ht="15" customHeight="1" x14ac:dyDescent="0.25">
      <c r="A71" s="42">
        <v>11</v>
      </c>
      <c r="B71" s="43" t="s">
        <v>608</v>
      </c>
      <c r="C71" s="49"/>
      <c r="D71" s="49"/>
      <c r="E71" s="47"/>
      <c r="F71" s="47"/>
      <c r="G71" s="47"/>
      <c r="H71" s="47"/>
      <c r="I71" s="48"/>
      <c r="K71" s="1064" t="s">
        <v>738</v>
      </c>
    </row>
    <row r="72" spans="1:16" ht="15" customHeight="1" x14ac:dyDescent="0.25">
      <c r="A72" s="42"/>
      <c r="B72" s="43" t="s">
        <v>606</v>
      </c>
      <c r="C72" s="1055" t="s">
        <v>607</v>
      </c>
      <c r="D72" s="1056"/>
      <c r="E72" s="1056"/>
      <c r="F72" s="1056"/>
      <c r="G72" s="1056"/>
      <c r="H72" s="1056"/>
      <c r="I72" s="1057"/>
      <c r="K72" s="1065"/>
    </row>
    <row r="73" spans="1:16" ht="15" customHeight="1" x14ac:dyDescent="0.25">
      <c r="A73" s="192" t="s">
        <v>494</v>
      </c>
      <c r="B73" s="554"/>
      <c r="C73" s="1058"/>
      <c r="D73" s="1059"/>
      <c r="E73" s="1059"/>
      <c r="F73" s="1059"/>
      <c r="G73" s="1059"/>
      <c r="H73" s="1059"/>
      <c r="I73" s="1060"/>
      <c r="K73" s="610" t="s">
        <v>686</v>
      </c>
    </row>
    <row r="74" spans="1:16" ht="22.5" customHeight="1" x14ac:dyDescent="0.25">
      <c r="A74" s="193" t="s">
        <v>495</v>
      </c>
      <c r="B74" s="554"/>
      <c r="C74" s="1061"/>
      <c r="D74" s="1062"/>
      <c r="E74" s="1062"/>
      <c r="F74" s="1062"/>
      <c r="G74" s="1062"/>
      <c r="H74" s="1062"/>
      <c r="I74" s="1063"/>
      <c r="K74" s="611" t="s">
        <v>686</v>
      </c>
    </row>
    <row r="75" spans="1:16" ht="22.5" customHeight="1" x14ac:dyDescent="0.25">
      <c r="A75" s="193" t="s">
        <v>496</v>
      </c>
      <c r="B75" s="554"/>
      <c r="C75" s="1061"/>
      <c r="D75" s="1062"/>
      <c r="E75" s="1062"/>
      <c r="F75" s="1062"/>
      <c r="G75" s="1062"/>
      <c r="H75" s="1062"/>
      <c r="I75" s="1063"/>
      <c r="K75" s="611" t="s">
        <v>686</v>
      </c>
    </row>
    <row r="76" spans="1:16" ht="22.5" customHeight="1" x14ac:dyDescent="0.25">
      <c r="A76" s="193" t="s">
        <v>609</v>
      </c>
      <c r="B76" s="554"/>
      <c r="C76" s="1061"/>
      <c r="D76" s="1062"/>
      <c r="E76" s="1062"/>
      <c r="F76" s="1062"/>
      <c r="G76" s="1062"/>
      <c r="H76" s="1062"/>
      <c r="I76" s="1063"/>
      <c r="K76" s="611" t="s">
        <v>686</v>
      </c>
    </row>
    <row r="77" spans="1:16" ht="22.5" customHeight="1" x14ac:dyDescent="0.25">
      <c r="A77" s="193" t="s">
        <v>610</v>
      </c>
      <c r="B77" s="554"/>
      <c r="C77" s="1061"/>
      <c r="D77" s="1062"/>
      <c r="E77" s="1062"/>
      <c r="F77" s="1062"/>
      <c r="G77" s="1062"/>
      <c r="H77" s="1062"/>
      <c r="I77" s="1063"/>
      <c r="K77" s="611" t="s">
        <v>686</v>
      </c>
    </row>
    <row r="78" spans="1:16" ht="22.5" customHeight="1" x14ac:dyDescent="0.25">
      <c r="A78" s="608" t="s">
        <v>681</v>
      </c>
      <c r="B78" s="609"/>
      <c r="C78" s="1061"/>
      <c r="D78" s="1062"/>
      <c r="E78" s="1062"/>
      <c r="F78" s="1062"/>
      <c r="G78" s="1062"/>
      <c r="H78" s="1062"/>
      <c r="I78" s="1063"/>
      <c r="K78" s="612" t="s">
        <v>686</v>
      </c>
    </row>
    <row r="79" spans="1:16" ht="22.5" customHeight="1" x14ac:dyDescent="0.25">
      <c r="A79" s="608" t="s">
        <v>682</v>
      </c>
      <c r="B79" s="609"/>
      <c r="C79" s="1061"/>
      <c r="D79" s="1062"/>
      <c r="E79" s="1062"/>
      <c r="F79" s="1062"/>
      <c r="G79" s="1062"/>
      <c r="H79" s="1062"/>
      <c r="I79" s="1063"/>
      <c r="K79" s="612" t="s">
        <v>686</v>
      </c>
    </row>
    <row r="80" spans="1:16" ht="22.5" customHeight="1" x14ac:dyDescent="0.25">
      <c r="A80" s="608" t="s">
        <v>735</v>
      </c>
      <c r="B80" s="609"/>
      <c r="C80" s="1061"/>
      <c r="D80" s="1062"/>
      <c r="E80" s="1062"/>
      <c r="F80" s="1062"/>
      <c r="G80" s="1062"/>
      <c r="H80" s="1062"/>
      <c r="I80" s="1063"/>
      <c r="K80" s="612" t="s">
        <v>686</v>
      </c>
    </row>
    <row r="81" spans="1:11" ht="22.5" customHeight="1" x14ac:dyDescent="0.25">
      <c r="A81" s="608" t="s">
        <v>736</v>
      </c>
      <c r="B81" s="609"/>
      <c r="C81" s="1061"/>
      <c r="D81" s="1062"/>
      <c r="E81" s="1062"/>
      <c r="F81" s="1062"/>
      <c r="G81" s="1062"/>
      <c r="H81" s="1062"/>
      <c r="I81" s="1063"/>
      <c r="K81" s="612" t="s">
        <v>686</v>
      </c>
    </row>
    <row r="82" spans="1:11" ht="22.5" customHeight="1" x14ac:dyDescent="0.25">
      <c r="A82" s="194" t="s">
        <v>737</v>
      </c>
      <c r="B82" s="555"/>
      <c r="C82" s="1052"/>
      <c r="D82" s="1053"/>
      <c r="E82" s="1053"/>
      <c r="F82" s="1053"/>
      <c r="G82" s="1053"/>
      <c r="H82" s="1053"/>
      <c r="I82" s="1054"/>
      <c r="K82" s="613" t="s">
        <v>686</v>
      </c>
    </row>
    <row r="83" spans="1:11" ht="22.5" customHeight="1" x14ac:dyDescent="0.25">
      <c r="A83" s="242" t="s">
        <v>739</v>
      </c>
    </row>
  </sheetData>
  <mergeCells count="22">
    <mergeCell ref="K71:K72"/>
    <mergeCell ref="K7:K8"/>
    <mergeCell ref="K3:P3"/>
    <mergeCell ref="P7:P8"/>
    <mergeCell ref="O7:O8"/>
    <mergeCell ref="N7:N8"/>
    <mergeCell ref="M7:M8"/>
    <mergeCell ref="L7:L8"/>
    <mergeCell ref="K4:P6"/>
    <mergeCell ref="C5:D5"/>
    <mergeCell ref="E5:I5"/>
    <mergeCell ref="C82:I82"/>
    <mergeCell ref="C72:I72"/>
    <mergeCell ref="C73:I73"/>
    <mergeCell ref="C74:I74"/>
    <mergeCell ref="C75:I75"/>
    <mergeCell ref="C76:I76"/>
    <mergeCell ref="C77:I77"/>
    <mergeCell ref="C78:I78"/>
    <mergeCell ref="C79:I79"/>
    <mergeCell ref="C80:I80"/>
    <mergeCell ref="C81:I81"/>
  </mergeCells>
  <conditionalFormatting sqref="E68:E69 C9:I65 J10:J66 K9:P65">
    <cfRule type="cellIs" dxfId="17" priority="4" operator="equal">
      <formula>0</formula>
    </cfRule>
  </conditionalFormatting>
  <conditionalFormatting sqref="A78:C82 A73:I77">
    <cfRule type="expression" dxfId="16" priority="3">
      <formula>IF($K73="No",1,0)</formula>
    </cfRule>
  </conditionalFormatting>
  <conditionalFormatting sqref="K9:P32 K37:P47 K51:P59">
    <cfRule type="expression" dxfId="15" priority="1">
      <formula>IF(ABS(K9)&gt;=0.1,1,0)</formula>
    </cfRule>
  </conditionalFormatting>
  <dataValidations disablePrompts="1" count="5">
    <dataValidation type="textLength" allowBlank="1" showInputMessage="1" showErrorMessage="1" errorTitle="Maximum 255 text characters" error="Only text up to 255 characters is allowed here." promptTitle="Maximum 255 text characters" prompt=" " sqref="E25">
      <formula1>0</formula1>
      <formula2>255</formula2>
    </dataValidation>
    <dataValidation type="textLength" operator="lessThan" allowBlank="1" showInputMessage="1" showErrorMessage="1" errorTitle="Maximum 255 text characters" error="Only text up to 255 characters is allowed here." promptTitle="Maximum 255 text characters" prompt=" " sqref="E59">
      <formula1>255</formula1>
    </dataValidation>
    <dataValidation type="textLength" operator="lessThanOrEqual" allowBlank="1" showInputMessage="1" showErrorMessage="1" errorTitle="Character limit" error="Maximum of 1,000 characters allowed" promptTitle="Character limit" prompt="Maximum of 1,000 characters allowed" sqref="C73:I82">
      <formula1>1000</formula1>
    </dataValidation>
    <dataValidation type="textLength" operator="lessThanOrEqual" allowBlank="1" showInputMessage="1" showErrorMessage="1" errorTitle="Character limit" error="Maximum of 1000 characters allowed" promptTitle="Character limit" prompt="Maximum of 1000 characters allowed" sqref="B73:B82">
      <formula1>1000</formula1>
    </dataValidation>
    <dataValidation type="list" showInputMessage="1" showErrorMessage="1" sqref="K73:K82">
      <formula1>#REF!</formula1>
    </dataValidation>
  </dataValidations>
  <pageMargins left="0.70866141732283472" right="0.70866141732283472" top="0.74803149606299213" bottom="0.74803149606299213" header="0.31496062992125984" footer="0.31496062992125984"/>
  <pageSetup paperSize="9" scale="75" fitToWidth="2" fitToHeight="3" orientation="landscape" r:id="rId1"/>
  <rowBreaks count="2" manualBreakCount="2">
    <brk id="36" max="16" man="1"/>
    <brk id="7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zoomScaleNormal="100" workbookViewId="0">
      <pane xSplit="2" ySplit="7" topLeftCell="C8" activePane="bottomRight" state="frozen"/>
      <selection pane="topRight" activeCell="C1" sqref="C1"/>
      <selection pane="bottomLeft" activeCell="A10" sqref="A10"/>
      <selection pane="bottomRight"/>
    </sheetView>
  </sheetViews>
  <sheetFormatPr defaultRowHeight="15" x14ac:dyDescent="0.25"/>
  <cols>
    <col min="1" max="1" width="5.5703125" customWidth="1"/>
    <col min="2" max="2" width="53.5703125" customWidth="1"/>
    <col min="3" max="9" width="11.42578125" customWidth="1"/>
    <col min="10" max="10" width="8.7109375" customWidth="1"/>
  </cols>
  <sheetData>
    <row r="1" spans="1:13" ht="15.75" x14ac:dyDescent="0.25">
      <c r="A1" s="1156" t="s">
        <v>776</v>
      </c>
    </row>
    <row r="2" spans="1:13" x14ac:dyDescent="0.25">
      <c r="A2" s="3"/>
    </row>
    <row r="3" spans="1:13" x14ac:dyDescent="0.25">
      <c r="A3" s="1157" t="s">
        <v>778</v>
      </c>
    </row>
    <row r="5" spans="1:13" ht="15.75" x14ac:dyDescent="0.25">
      <c r="A5" s="25" t="s">
        <v>529</v>
      </c>
      <c r="B5" s="26"/>
      <c r="C5" s="1037" t="s">
        <v>0</v>
      </c>
      <c r="D5" s="1037"/>
      <c r="E5" s="1037" t="s">
        <v>1</v>
      </c>
      <c r="F5" s="1037"/>
      <c r="G5" s="1037"/>
      <c r="H5" s="1037"/>
      <c r="I5" s="1038"/>
    </row>
    <row r="6" spans="1:13" ht="42.75" customHeight="1" x14ac:dyDescent="0.25">
      <c r="A6" s="27"/>
      <c r="B6" s="21"/>
      <c r="C6" s="199"/>
      <c r="D6" s="200" t="s">
        <v>678</v>
      </c>
      <c r="E6" s="199" t="s">
        <v>679</v>
      </c>
      <c r="F6" s="201"/>
      <c r="G6" s="201"/>
      <c r="H6" s="201"/>
      <c r="I6" s="202"/>
      <c r="K6" s="149"/>
      <c r="L6" s="149"/>
      <c r="M6" s="149"/>
    </row>
    <row r="7" spans="1:13" x14ac:dyDescent="0.25">
      <c r="A7" s="28"/>
      <c r="B7" s="35"/>
      <c r="C7" s="573" t="s">
        <v>722</v>
      </c>
      <c r="D7" s="574" t="s">
        <v>723</v>
      </c>
      <c r="E7" s="573" t="s">
        <v>724</v>
      </c>
      <c r="F7" s="575" t="s">
        <v>725</v>
      </c>
      <c r="G7" s="575" t="s">
        <v>726</v>
      </c>
      <c r="H7" s="575" t="s">
        <v>727</v>
      </c>
      <c r="I7" s="576" t="s">
        <v>728</v>
      </c>
      <c r="K7" s="149"/>
      <c r="L7" s="149"/>
      <c r="M7" s="149"/>
    </row>
    <row r="8" spans="1:13" s="2" customFormat="1" x14ac:dyDescent="0.25">
      <c r="A8" s="916">
        <v>1</v>
      </c>
      <c r="B8" s="917" t="s">
        <v>522</v>
      </c>
      <c r="C8" s="918">
        <f>'6 Fees'!C53</f>
        <v>0</v>
      </c>
      <c r="D8" s="919">
        <f>'6 Fees'!G53</f>
        <v>0</v>
      </c>
      <c r="E8" s="920">
        <f>SUM('6 Fees'!H53:I53)</f>
        <v>0</v>
      </c>
      <c r="F8" s="921">
        <f>SUM('6 Fees'!J53:K53)</f>
        <v>0</v>
      </c>
      <c r="G8" s="921">
        <f>SUM('6 Fees'!L53:M53)</f>
        <v>0</v>
      </c>
      <c r="H8" s="921">
        <f>SUM('6 Fees'!N53:O53)</f>
        <v>0</v>
      </c>
      <c r="I8" s="919">
        <f>SUM('6 Fees'!P53:Q53)</f>
        <v>0</v>
      </c>
      <c r="K8" s="241"/>
      <c r="L8" s="241"/>
      <c r="M8" s="241"/>
    </row>
    <row r="9" spans="1:13" s="2" customFormat="1" x14ac:dyDescent="0.25">
      <c r="A9" s="922"/>
      <c r="B9" s="923"/>
      <c r="C9" s="924"/>
      <c r="D9" s="924"/>
      <c r="E9" s="924"/>
      <c r="F9" s="924"/>
      <c r="G9" s="924"/>
      <c r="H9" s="924"/>
      <c r="I9" s="925"/>
      <c r="K9" s="241"/>
      <c r="L9" s="241"/>
      <c r="M9" s="241"/>
    </row>
    <row r="10" spans="1:13" x14ac:dyDescent="0.25">
      <c r="A10" s="926">
        <v>2</v>
      </c>
      <c r="B10" s="927" t="s">
        <v>5</v>
      </c>
      <c r="C10" s="928" t="s">
        <v>732</v>
      </c>
      <c r="D10" s="928" t="s">
        <v>732</v>
      </c>
      <c r="E10" s="928" t="s">
        <v>732</v>
      </c>
      <c r="F10" s="928" t="s">
        <v>732</v>
      </c>
      <c r="G10" s="928" t="s">
        <v>732</v>
      </c>
      <c r="H10" s="928" t="s">
        <v>732</v>
      </c>
      <c r="I10" s="929" t="s">
        <v>732</v>
      </c>
      <c r="K10" s="149"/>
      <c r="L10" s="149"/>
      <c r="M10" s="149"/>
    </row>
    <row r="11" spans="1:13" ht="27" x14ac:dyDescent="0.25">
      <c r="A11" s="813" t="s">
        <v>17</v>
      </c>
      <c r="B11" s="984" t="s">
        <v>769</v>
      </c>
      <c r="C11" s="854">
        <v>0</v>
      </c>
      <c r="D11" s="856">
        <v>0</v>
      </c>
      <c r="E11" s="854">
        <v>0</v>
      </c>
      <c r="F11" s="855">
        <v>0</v>
      </c>
      <c r="G11" s="855">
        <v>0</v>
      </c>
      <c r="H11" s="855">
        <v>0</v>
      </c>
      <c r="I11" s="856">
        <v>0</v>
      </c>
      <c r="K11" s="149"/>
      <c r="L11" s="149"/>
      <c r="M11" s="149"/>
    </row>
    <row r="12" spans="1:13" ht="27" x14ac:dyDescent="0.25">
      <c r="A12" s="763" t="s">
        <v>19</v>
      </c>
      <c r="B12" s="985" t="s">
        <v>770</v>
      </c>
      <c r="C12" s="848">
        <v>0</v>
      </c>
      <c r="D12" s="850">
        <v>0</v>
      </c>
      <c r="E12" s="848">
        <v>0</v>
      </c>
      <c r="F12" s="849">
        <v>0</v>
      </c>
      <c r="G12" s="849">
        <v>0</v>
      </c>
      <c r="H12" s="849">
        <v>0</v>
      </c>
      <c r="I12" s="850">
        <v>0</v>
      </c>
      <c r="K12" s="149"/>
      <c r="L12" s="149"/>
      <c r="M12" s="149"/>
    </row>
    <row r="13" spans="1:13" ht="27" x14ac:dyDescent="0.25">
      <c r="A13" s="763" t="s">
        <v>21</v>
      </c>
      <c r="B13" s="985" t="s">
        <v>771</v>
      </c>
      <c r="C13" s="848">
        <v>0</v>
      </c>
      <c r="D13" s="850">
        <v>0</v>
      </c>
      <c r="E13" s="848">
        <v>0</v>
      </c>
      <c r="F13" s="849">
        <v>0</v>
      </c>
      <c r="G13" s="849">
        <v>0</v>
      </c>
      <c r="H13" s="849">
        <v>0</v>
      </c>
      <c r="I13" s="850">
        <v>0</v>
      </c>
      <c r="K13" s="149"/>
      <c r="L13" s="149"/>
      <c r="M13" s="149"/>
    </row>
    <row r="14" spans="1:13" x14ac:dyDescent="0.25">
      <c r="A14" s="763" t="s">
        <v>23</v>
      </c>
      <c r="B14" s="985" t="s">
        <v>717</v>
      </c>
      <c r="C14" s="930"/>
      <c r="D14" s="850">
        <v>0</v>
      </c>
      <c r="E14" s="848">
        <v>0</v>
      </c>
      <c r="F14" s="849">
        <v>0</v>
      </c>
      <c r="G14" s="849">
        <v>0</v>
      </c>
      <c r="H14" s="849">
        <v>0</v>
      </c>
      <c r="I14" s="850">
        <v>0</v>
      </c>
      <c r="K14" s="149"/>
      <c r="L14" s="149"/>
      <c r="M14" s="149"/>
    </row>
    <row r="15" spans="1:13" x14ac:dyDescent="0.25">
      <c r="A15" s="763" t="s">
        <v>25</v>
      </c>
      <c r="B15" s="985" t="s">
        <v>658</v>
      </c>
      <c r="C15" s="848">
        <v>0</v>
      </c>
      <c r="D15" s="850">
        <v>0</v>
      </c>
      <c r="E15" s="848">
        <v>0</v>
      </c>
      <c r="F15" s="849">
        <v>0</v>
      </c>
      <c r="G15" s="849">
        <v>0</v>
      </c>
      <c r="H15" s="849">
        <v>0</v>
      </c>
      <c r="I15" s="850">
        <v>0</v>
      </c>
      <c r="K15" s="149"/>
      <c r="L15" s="149"/>
      <c r="M15" s="149"/>
    </row>
    <row r="16" spans="1:13" x14ac:dyDescent="0.25">
      <c r="A16" s="763" t="s">
        <v>27</v>
      </c>
      <c r="B16" s="985" t="s">
        <v>657</v>
      </c>
      <c r="C16" s="848">
        <v>0</v>
      </c>
      <c r="D16" s="850">
        <v>0</v>
      </c>
      <c r="E16" s="848">
        <v>0</v>
      </c>
      <c r="F16" s="849">
        <v>0</v>
      </c>
      <c r="G16" s="849">
        <v>0</v>
      </c>
      <c r="H16" s="849">
        <v>0</v>
      </c>
      <c r="I16" s="850">
        <v>0</v>
      </c>
      <c r="K16" s="149"/>
      <c r="L16" s="149"/>
      <c r="M16" s="149"/>
    </row>
    <row r="17" spans="1:10" x14ac:dyDescent="0.25">
      <c r="A17" s="817" t="s">
        <v>59</v>
      </c>
      <c r="B17" s="986" t="s">
        <v>225</v>
      </c>
      <c r="C17" s="931">
        <v>0</v>
      </c>
      <c r="D17" s="867">
        <v>0</v>
      </c>
      <c r="E17" s="931">
        <v>0</v>
      </c>
      <c r="F17" s="866">
        <v>0</v>
      </c>
      <c r="G17" s="866">
        <v>0</v>
      </c>
      <c r="H17" s="866">
        <v>0</v>
      </c>
      <c r="I17" s="867">
        <v>0</v>
      </c>
    </row>
    <row r="18" spans="1:10" x14ac:dyDescent="0.25">
      <c r="A18" s="815" t="s">
        <v>103</v>
      </c>
      <c r="B18" s="932" t="s">
        <v>226</v>
      </c>
      <c r="C18" s="933">
        <f t="shared" ref="C18:I18" si="0">SUM(C11:C17)</f>
        <v>0</v>
      </c>
      <c r="D18" s="934">
        <f t="shared" si="0"/>
        <v>0</v>
      </c>
      <c r="E18" s="933">
        <f t="shared" si="0"/>
        <v>0</v>
      </c>
      <c r="F18" s="935">
        <f t="shared" si="0"/>
        <v>0</v>
      </c>
      <c r="G18" s="935">
        <f t="shared" si="0"/>
        <v>0</v>
      </c>
      <c r="H18" s="935">
        <f t="shared" si="0"/>
        <v>0</v>
      </c>
      <c r="I18" s="934">
        <f t="shared" si="0"/>
        <v>0</v>
      </c>
    </row>
    <row r="19" spans="1:10" x14ac:dyDescent="0.25">
      <c r="A19" s="824"/>
      <c r="B19" s="936"/>
      <c r="C19" s="937"/>
      <c r="D19" s="937"/>
      <c r="E19" s="937"/>
      <c r="F19" s="937"/>
      <c r="G19" s="937"/>
      <c r="H19" s="937"/>
      <c r="I19" s="938"/>
    </row>
    <row r="20" spans="1:10" x14ac:dyDescent="0.25">
      <c r="A20" s="812">
        <v>3</v>
      </c>
      <c r="B20" s="939" t="s">
        <v>7</v>
      </c>
      <c r="C20" s="940" t="s">
        <v>732</v>
      </c>
      <c r="D20" s="940" t="s">
        <v>732</v>
      </c>
      <c r="E20" s="940" t="s">
        <v>732</v>
      </c>
      <c r="F20" s="940" t="s">
        <v>732</v>
      </c>
      <c r="G20" s="940" t="s">
        <v>732</v>
      </c>
      <c r="H20" s="940" t="s">
        <v>732</v>
      </c>
      <c r="I20" s="941" t="s">
        <v>732</v>
      </c>
    </row>
    <row r="21" spans="1:10" x14ac:dyDescent="0.25">
      <c r="A21" s="813" t="s">
        <v>64</v>
      </c>
      <c r="B21" s="981" t="s">
        <v>505</v>
      </c>
      <c r="C21" s="809">
        <v>0</v>
      </c>
      <c r="D21" s="1034">
        <f>SUM('5 Research'!L65:R65)</f>
        <v>0</v>
      </c>
      <c r="E21" s="809">
        <v>0</v>
      </c>
      <c r="F21" s="811">
        <v>0</v>
      </c>
      <c r="G21" s="811">
        <v>0</v>
      </c>
      <c r="H21" s="811">
        <v>0</v>
      </c>
      <c r="I21" s="810">
        <v>0</v>
      </c>
      <c r="J21" s="2"/>
    </row>
    <row r="22" spans="1:10" x14ac:dyDescent="0.25">
      <c r="A22" s="763" t="s">
        <v>65</v>
      </c>
      <c r="B22" s="982" t="s">
        <v>507</v>
      </c>
      <c r="C22" s="784">
        <v>0</v>
      </c>
      <c r="D22" s="1031">
        <f>SUM('5 Research'!S65:V65)</f>
        <v>0</v>
      </c>
      <c r="E22" s="784">
        <v>0</v>
      </c>
      <c r="F22" s="785">
        <v>0</v>
      </c>
      <c r="G22" s="785">
        <v>0</v>
      </c>
      <c r="H22" s="785">
        <v>0</v>
      </c>
      <c r="I22" s="786">
        <v>0</v>
      </c>
      <c r="J22" s="2"/>
    </row>
    <row r="23" spans="1:10" x14ac:dyDescent="0.25">
      <c r="A23" s="817" t="s">
        <v>66</v>
      </c>
      <c r="B23" s="983" t="s">
        <v>508</v>
      </c>
      <c r="C23" s="790">
        <v>0</v>
      </c>
      <c r="D23" s="1033">
        <f>SUM('5 Research'!W65:Y65)</f>
        <v>0</v>
      </c>
      <c r="E23" s="790">
        <v>0</v>
      </c>
      <c r="F23" s="791">
        <v>0</v>
      </c>
      <c r="G23" s="791">
        <v>0</v>
      </c>
      <c r="H23" s="791">
        <v>0</v>
      </c>
      <c r="I23" s="792">
        <v>0</v>
      </c>
    </row>
    <row r="24" spans="1:10" x14ac:dyDescent="0.25">
      <c r="A24" s="815" t="s">
        <v>67</v>
      </c>
      <c r="B24" s="932" t="s">
        <v>509</v>
      </c>
      <c r="C24" s="933">
        <f>SUM(C21:C23)</f>
        <v>0</v>
      </c>
      <c r="D24" s="934">
        <f t="shared" ref="D24:I24" si="1">SUM(D21:D23)</f>
        <v>0</v>
      </c>
      <c r="E24" s="933">
        <f t="shared" si="1"/>
        <v>0</v>
      </c>
      <c r="F24" s="935">
        <f t="shared" si="1"/>
        <v>0</v>
      </c>
      <c r="G24" s="935">
        <f t="shared" si="1"/>
        <v>0</v>
      </c>
      <c r="H24" s="935">
        <f t="shared" si="1"/>
        <v>0</v>
      </c>
      <c r="I24" s="934">
        <f t="shared" si="1"/>
        <v>0</v>
      </c>
    </row>
    <row r="25" spans="1:10" x14ac:dyDescent="0.25">
      <c r="A25" s="824"/>
      <c r="B25" s="942"/>
      <c r="C25" s="937"/>
      <c r="D25" s="937"/>
      <c r="E25" s="937"/>
      <c r="F25" s="937"/>
      <c r="G25" s="937"/>
      <c r="H25" s="937"/>
      <c r="I25" s="938"/>
    </row>
    <row r="26" spans="1:10" x14ac:dyDescent="0.25">
      <c r="A26" s="812">
        <v>4</v>
      </c>
      <c r="B26" s="939" t="s">
        <v>9</v>
      </c>
      <c r="C26" s="943"/>
      <c r="D26" s="943"/>
      <c r="E26" s="943"/>
      <c r="F26" s="943"/>
      <c r="G26" s="943"/>
      <c r="H26" s="943"/>
      <c r="I26" s="944"/>
    </row>
    <row r="27" spans="1:10" x14ac:dyDescent="0.25">
      <c r="A27" s="812" t="s">
        <v>247</v>
      </c>
      <c r="B27" s="945" t="s">
        <v>510</v>
      </c>
      <c r="C27" s="946" t="s">
        <v>732</v>
      </c>
      <c r="D27" s="946" t="s">
        <v>732</v>
      </c>
      <c r="E27" s="946" t="s">
        <v>732</v>
      </c>
      <c r="F27" s="946" t="s">
        <v>732</v>
      </c>
      <c r="G27" s="946" t="s">
        <v>732</v>
      </c>
      <c r="H27" s="946" t="s">
        <v>732</v>
      </c>
      <c r="I27" s="947" t="s">
        <v>732</v>
      </c>
    </row>
    <row r="28" spans="1:10" x14ac:dyDescent="0.25">
      <c r="A28" s="813" t="s">
        <v>584</v>
      </c>
      <c r="B28" s="981" t="s">
        <v>749</v>
      </c>
      <c r="C28" s="948">
        <v>0</v>
      </c>
      <c r="D28" s="949">
        <v>0</v>
      </c>
      <c r="E28" s="948">
        <v>0</v>
      </c>
      <c r="F28" s="950">
        <v>0</v>
      </c>
      <c r="G28" s="950">
        <v>0</v>
      </c>
      <c r="H28" s="950">
        <v>0</v>
      </c>
      <c r="I28" s="949">
        <v>0</v>
      </c>
    </row>
    <row r="29" spans="1:10" x14ac:dyDescent="0.25">
      <c r="A29" s="763" t="s">
        <v>585</v>
      </c>
      <c r="B29" s="982" t="s">
        <v>506</v>
      </c>
      <c r="C29" s="951">
        <v>0</v>
      </c>
      <c r="D29" s="952">
        <v>0</v>
      </c>
      <c r="E29" s="951">
        <v>0</v>
      </c>
      <c r="F29" s="953">
        <v>0</v>
      </c>
      <c r="G29" s="953">
        <v>0</v>
      </c>
      <c r="H29" s="953">
        <v>0</v>
      </c>
      <c r="I29" s="952">
        <v>0</v>
      </c>
    </row>
    <row r="30" spans="1:10" x14ac:dyDescent="0.25">
      <c r="A30" s="817" t="s">
        <v>586</v>
      </c>
      <c r="B30" s="983" t="s">
        <v>750</v>
      </c>
      <c r="C30" s="954">
        <v>0</v>
      </c>
      <c r="D30" s="955">
        <v>0</v>
      </c>
      <c r="E30" s="954">
        <v>0</v>
      </c>
      <c r="F30" s="956">
        <v>0</v>
      </c>
      <c r="G30" s="956">
        <v>0</v>
      </c>
      <c r="H30" s="956">
        <v>0</v>
      </c>
      <c r="I30" s="955">
        <v>0</v>
      </c>
    </row>
    <row r="31" spans="1:10" x14ac:dyDescent="0.25">
      <c r="A31" s="815" t="s">
        <v>587</v>
      </c>
      <c r="B31" s="957" t="s">
        <v>511</v>
      </c>
      <c r="C31" s="958">
        <f>SUM(C28:C30)</f>
        <v>0</v>
      </c>
      <c r="D31" s="959">
        <f t="shared" ref="D31:I31" si="2">SUM(D28:D30)</f>
        <v>0</v>
      </c>
      <c r="E31" s="958">
        <f t="shared" si="2"/>
        <v>0</v>
      </c>
      <c r="F31" s="960">
        <f t="shared" si="2"/>
        <v>0</v>
      </c>
      <c r="G31" s="960">
        <f t="shared" si="2"/>
        <v>0</v>
      </c>
      <c r="H31" s="960">
        <f t="shared" si="2"/>
        <v>0</v>
      </c>
      <c r="I31" s="959">
        <f t="shared" si="2"/>
        <v>0</v>
      </c>
    </row>
    <row r="32" spans="1:10" x14ac:dyDescent="0.25">
      <c r="A32" s="824"/>
      <c r="B32" s="936"/>
      <c r="C32" s="961"/>
      <c r="D32" s="961"/>
      <c r="E32" s="961"/>
      <c r="F32" s="961"/>
      <c r="G32" s="961"/>
      <c r="H32" s="961"/>
      <c r="I32" s="962"/>
    </row>
    <row r="33" spans="1:10" ht="27" x14ac:dyDescent="0.25">
      <c r="A33" s="812" t="s">
        <v>249</v>
      </c>
      <c r="B33" s="939" t="s">
        <v>227</v>
      </c>
      <c r="C33" s="940" t="s">
        <v>732</v>
      </c>
      <c r="D33" s="940" t="s">
        <v>732</v>
      </c>
      <c r="E33" s="940" t="s">
        <v>732</v>
      </c>
      <c r="F33" s="940" t="s">
        <v>732</v>
      </c>
      <c r="G33" s="940" t="s">
        <v>732</v>
      </c>
      <c r="H33" s="940" t="s">
        <v>732</v>
      </c>
      <c r="I33" s="941" t="s">
        <v>732</v>
      </c>
    </row>
    <row r="34" spans="1:10" x14ac:dyDescent="0.25">
      <c r="A34" s="813" t="s">
        <v>588</v>
      </c>
      <c r="B34" s="978" t="s">
        <v>228</v>
      </c>
      <c r="C34" s="854">
        <v>0</v>
      </c>
      <c r="D34" s="856">
        <v>0</v>
      </c>
      <c r="E34" s="854">
        <v>0</v>
      </c>
      <c r="F34" s="855">
        <v>0</v>
      </c>
      <c r="G34" s="855">
        <v>0</v>
      </c>
      <c r="H34" s="855">
        <v>0</v>
      </c>
      <c r="I34" s="856">
        <v>0</v>
      </c>
    </row>
    <row r="35" spans="1:10" x14ac:dyDescent="0.25">
      <c r="A35" s="817" t="s">
        <v>589</v>
      </c>
      <c r="B35" s="980" t="s">
        <v>229</v>
      </c>
      <c r="C35" s="931">
        <v>0</v>
      </c>
      <c r="D35" s="867">
        <v>0</v>
      </c>
      <c r="E35" s="931">
        <v>0</v>
      </c>
      <c r="F35" s="866">
        <v>0</v>
      </c>
      <c r="G35" s="866">
        <v>0</v>
      </c>
      <c r="H35" s="866">
        <v>0</v>
      </c>
      <c r="I35" s="867">
        <v>0</v>
      </c>
    </row>
    <row r="36" spans="1:10" ht="27" x14ac:dyDescent="0.25">
      <c r="A36" s="815" t="s">
        <v>590</v>
      </c>
      <c r="B36" s="932" t="s">
        <v>230</v>
      </c>
      <c r="C36" s="963">
        <f>SUM(C34:C35)</f>
        <v>0</v>
      </c>
      <c r="D36" s="964">
        <f t="shared" ref="D36:I36" si="3">SUM(D34:D35)</f>
        <v>0</v>
      </c>
      <c r="E36" s="963">
        <f t="shared" si="3"/>
        <v>0</v>
      </c>
      <c r="F36" s="965">
        <f t="shared" si="3"/>
        <v>0</v>
      </c>
      <c r="G36" s="965">
        <f t="shared" si="3"/>
        <v>0</v>
      </c>
      <c r="H36" s="965">
        <f t="shared" si="3"/>
        <v>0</v>
      </c>
      <c r="I36" s="966">
        <f t="shared" si="3"/>
        <v>0</v>
      </c>
    </row>
    <row r="37" spans="1:10" x14ac:dyDescent="0.25">
      <c r="A37" s="967"/>
      <c r="B37" s="968"/>
      <c r="C37" s="937"/>
      <c r="D37" s="937"/>
      <c r="E37" s="937"/>
      <c r="F37" s="937"/>
      <c r="G37" s="937"/>
      <c r="H37" s="937"/>
      <c r="I37" s="938"/>
    </row>
    <row r="38" spans="1:10" ht="27" x14ac:dyDescent="0.25">
      <c r="A38" s="813" t="s">
        <v>251</v>
      </c>
      <c r="B38" s="978" t="s">
        <v>231</v>
      </c>
      <c r="C38" s="854">
        <v>0</v>
      </c>
      <c r="D38" s="856">
        <v>0</v>
      </c>
      <c r="E38" s="854">
        <v>0</v>
      </c>
      <c r="F38" s="855">
        <v>0</v>
      </c>
      <c r="G38" s="855">
        <v>0</v>
      </c>
      <c r="H38" s="855">
        <v>0</v>
      </c>
      <c r="I38" s="856">
        <v>0</v>
      </c>
    </row>
    <row r="39" spans="1:10" x14ac:dyDescent="0.25">
      <c r="A39" s="763" t="s">
        <v>512</v>
      </c>
      <c r="B39" s="979" t="s">
        <v>521</v>
      </c>
      <c r="C39" s="848">
        <v>0</v>
      </c>
      <c r="D39" s="850">
        <v>0</v>
      </c>
      <c r="E39" s="848">
        <v>0</v>
      </c>
      <c r="F39" s="849">
        <v>0</v>
      </c>
      <c r="G39" s="849">
        <v>0</v>
      </c>
      <c r="H39" s="849">
        <v>0</v>
      </c>
      <c r="I39" s="850">
        <v>0</v>
      </c>
    </row>
    <row r="40" spans="1:10" x14ac:dyDescent="0.25">
      <c r="A40" s="763" t="s">
        <v>513</v>
      </c>
      <c r="B40" s="979" t="s">
        <v>751</v>
      </c>
      <c r="C40" s="848">
        <v>0</v>
      </c>
      <c r="D40" s="850">
        <v>0</v>
      </c>
      <c r="E40" s="848">
        <v>0</v>
      </c>
      <c r="F40" s="849">
        <v>0</v>
      </c>
      <c r="G40" s="849">
        <v>0</v>
      </c>
      <c r="H40" s="849">
        <v>0</v>
      </c>
      <c r="I40" s="850">
        <v>0</v>
      </c>
    </row>
    <row r="41" spans="1:10" x14ac:dyDescent="0.25">
      <c r="A41" s="763" t="s">
        <v>514</v>
      </c>
      <c r="B41" s="979" t="s">
        <v>232</v>
      </c>
      <c r="C41" s="848">
        <v>0</v>
      </c>
      <c r="D41" s="850">
        <v>0</v>
      </c>
      <c r="E41" s="848">
        <v>0</v>
      </c>
      <c r="F41" s="849">
        <v>0</v>
      </c>
      <c r="G41" s="849">
        <v>0</v>
      </c>
      <c r="H41" s="849">
        <v>0</v>
      </c>
      <c r="I41" s="850">
        <v>0</v>
      </c>
    </row>
    <row r="42" spans="1:10" x14ac:dyDescent="0.25">
      <c r="A42" s="817" t="s">
        <v>515</v>
      </c>
      <c r="B42" s="980" t="s">
        <v>233</v>
      </c>
      <c r="C42" s="931">
        <v>0</v>
      </c>
      <c r="D42" s="867">
        <v>0</v>
      </c>
      <c r="E42" s="931">
        <v>0</v>
      </c>
      <c r="F42" s="866">
        <v>0</v>
      </c>
      <c r="G42" s="866">
        <v>0</v>
      </c>
      <c r="H42" s="866">
        <v>0</v>
      </c>
      <c r="I42" s="867">
        <v>0</v>
      </c>
    </row>
    <row r="43" spans="1:10" x14ac:dyDescent="0.25">
      <c r="A43" s="815" t="s">
        <v>516</v>
      </c>
      <c r="B43" s="932" t="s">
        <v>234</v>
      </c>
      <c r="C43" s="969">
        <f>C31+C36+SUM(C38:C42)</f>
        <v>0</v>
      </c>
      <c r="D43" s="970">
        <f>D31+D36+SUM(D38:D42)</f>
        <v>0</v>
      </c>
      <c r="E43" s="969">
        <f t="shared" ref="E43:I43" si="4">E31+E36+SUM(E38:E42)</f>
        <v>0</v>
      </c>
      <c r="F43" s="971">
        <f t="shared" si="4"/>
        <v>0</v>
      </c>
      <c r="G43" s="971">
        <f t="shared" si="4"/>
        <v>0</v>
      </c>
      <c r="H43" s="971">
        <f t="shared" si="4"/>
        <v>0</v>
      </c>
      <c r="I43" s="972">
        <f t="shared" si="4"/>
        <v>0</v>
      </c>
    </row>
    <row r="44" spans="1:10" x14ac:dyDescent="0.25">
      <c r="A44" s="824"/>
      <c r="B44" s="936"/>
      <c r="C44" s="973"/>
      <c r="D44" s="973"/>
      <c r="E44" s="973"/>
      <c r="F44" s="973"/>
      <c r="G44" s="973"/>
      <c r="H44" s="973"/>
      <c r="I44" s="974"/>
    </row>
    <row r="45" spans="1:10" x14ac:dyDescent="0.25">
      <c r="A45" s="825">
        <v>5</v>
      </c>
      <c r="B45" s="975" t="s">
        <v>11</v>
      </c>
      <c r="C45" s="712">
        <v>0</v>
      </c>
      <c r="D45" s="713">
        <v>0</v>
      </c>
      <c r="E45" s="712">
        <v>0</v>
      </c>
      <c r="F45" s="714">
        <v>0</v>
      </c>
      <c r="G45" s="714">
        <v>0</v>
      </c>
      <c r="H45" s="714">
        <v>0</v>
      </c>
      <c r="I45" s="713">
        <v>0</v>
      </c>
      <c r="J45" s="2"/>
    </row>
    <row r="46" spans="1:10" x14ac:dyDescent="0.25">
      <c r="A46" s="824"/>
      <c r="B46" s="976"/>
      <c r="C46" s="937"/>
      <c r="D46" s="937"/>
      <c r="E46" s="937"/>
      <c r="F46" s="937"/>
      <c r="G46" s="937"/>
      <c r="H46" s="937"/>
      <c r="I46" s="938"/>
    </row>
    <row r="47" spans="1:10" x14ac:dyDescent="0.25">
      <c r="A47" s="825">
        <v>6</v>
      </c>
      <c r="B47" s="975" t="s">
        <v>13</v>
      </c>
      <c r="C47" s="712">
        <v>0</v>
      </c>
      <c r="D47" s="713">
        <v>0</v>
      </c>
      <c r="E47" s="712">
        <v>0</v>
      </c>
      <c r="F47" s="714">
        <v>0</v>
      </c>
      <c r="G47" s="714">
        <v>0</v>
      </c>
      <c r="H47" s="714">
        <v>0</v>
      </c>
      <c r="I47" s="713">
        <v>0</v>
      </c>
      <c r="J47" s="2"/>
    </row>
    <row r="48" spans="1:10" x14ac:dyDescent="0.25">
      <c r="A48" s="824"/>
      <c r="B48" s="976"/>
      <c r="C48" s="937"/>
      <c r="D48" s="937"/>
      <c r="E48" s="937"/>
      <c r="F48" s="937"/>
      <c r="G48" s="937"/>
      <c r="H48" s="937"/>
      <c r="I48" s="938"/>
    </row>
    <row r="49" spans="1:10" x14ac:dyDescent="0.25">
      <c r="A49" s="815">
        <v>7</v>
      </c>
      <c r="B49" s="977" t="s">
        <v>15</v>
      </c>
      <c r="C49" s="933">
        <f t="shared" ref="C49:I49" si="5">C8+C18+C24+C43+C45+C47</f>
        <v>0</v>
      </c>
      <c r="D49" s="934">
        <f t="shared" si="5"/>
        <v>0</v>
      </c>
      <c r="E49" s="933">
        <f t="shared" si="5"/>
        <v>0</v>
      </c>
      <c r="F49" s="935">
        <f t="shared" si="5"/>
        <v>0</v>
      </c>
      <c r="G49" s="935">
        <f t="shared" si="5"/>
        <v>0</v>
      </c>
      <c r="H49" s="935">
        <f t="shared" si="5"/>
        <v>0</v>
      </c>
      <c r="I49" s="934">
        <f t="shared" si="5"/>
        <v>0</v>
      </c>
      <c r="J49" s="2"/>
    </row>
    <row r="50" spans="1:10" x14ac:dyDescent="0.25">
      <c r="A50" s="5"/>
      <c r="B50" s="5"/>
    </row>
    <row r="51" spans="1:10" s="149" customFormat="1" ht="13.5" x14ac:dyDescent="0.2"/>
  </sheetData>
  <mergeCells count="2">
    <mergeCell ref="C5:D5"/>
    <mergeCell ref="E5:I5"/>
  </mergeCells>
  <conditionalFormatting sqref="C15:I49 D14:I14 C8:I13">
    <cfRule type="cellIs" dxfId="14" priority="1" operator="equal">
      <formula>0</formula>
    </cfRule>
  </conditionalFormatting>
  <pageMargins left="0.70866141732283472" right="0.70866141732283472" top="0.74803149606299213" bottom="0.74803149606299213" header="0.31496062992125984" footer="0.31496062992125984"/>
  <pageSetup paperSize="9" scale="75" fitToHeight="3" orientation="landscape" r:id="rId1"/>
  <rowBreaks count="1" manualBreakCount="1">
    <brk id="37" max="8" man="1"/>
  </rowBreaks>
  <ignoredErrors>
    <ignoredError sqref="D22:D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zoomScaleNormal="100" workbookViewId="0">
      <pane xSplit="2" ySplit="8" topLeftCell="C9" activePane="bottomRight" state="frozen"/>
      <selection pane="topRight" activeCell="C1" sqref="C1"/>
      <selection pane="bottomLeft" activeCell="A10" sqref="A10"/>
      <selection pane="bottomRight"/>
    </sheetView>
  </sheetViews>
  <sheetFormatPr defaultColWidth="9.140625" defaultRowHeight="12.75" x14ac:dyDescent="0.2"/>
  <cols>
    <col min="1" max="1" width="5.7109375" style="3" customWidth="1"/>
    <col min="2" max="2" width="58.140625" style="1" customWidth="1"/>
    <col min="3" max="3" width="13.5703125" style="1" customWidth="1"/>
    <col min="4" max="4" width="11.42578125" style="1" customWidth="1"/>
    <col min="5" max="5" width="12" style="1" customWidth="1"/>
    <col min="6" max="6" width="11.5703125" style="1" customWidth="1"/>
    <col min="7" max="7" width="11.28515625" style="1" customWidth="1"/>
    <col min="8" max="8" width="11.140625" style="1" customWidth="1"/>
    <col min="9" max="9" width="11.28515625" style="1" customWidth="1"/>
    <col min="10" max="10" width="11.42578125" style="1" customWidth="1"/>
    <col min="11" max="12" width="10.7109375" style="1" customWidth="1"/>
    <col min="13" max="13" width="11.42578125" style="1" customWidth="1"/>
    <col min="14" max="14" width="12.7109375" style="1" customWidth="1"/>
    <col min="15" max="15" width="17" style="1" customWidth="1"/>
    <col min="16" max="16" width="14.5703125" style="1" customWidth="1"/>
    <col min="17" max="18" width="12.42578125" style="1" customWidth="1"/>
    <col min="19" max="19" width="11.85546875" style="1" customWidth="1"/>
    <col min="20" max="20" width="11.7109375" style="1" customWidth="1"/>
    <col min="21" max="21" width="12.5703125" style="1" customWidth="1"/>
    <col min="22" max="22" width="11.140625" style="1" customWidth="1"/>
    <col min="23" max="23" width="12.42578125" style="1" customWidth="1"/>
    <col min="24" max="24" width="13" style="1" customWidth="1"/>
    <col min="25" max="26" width="11.140625" style="1" customWidth="1"/>
    <col min="27" max="16384" width="9.140625" style="1"/>
  </cols>
  <sheetData>
    <row r="1" spans="1:26" ht="15.75" x14ac:dyDescent="0.25">
      <c r="A1" s="1156" t="s">
        <v>776</v>
      </c>
    </row>
    <row r="3" spans="1:26" ht="13.5" x14ac:dyDescent="0.2">
      <c r="A3" s="1157" t="s">
        <v>778</v>
      </c>
    </row>
    <row r="4" spans="1:26" ht="15.75" x14ac:dyDescent="0.2">
      <c r="A4" s="132"/>
      <c r="J4" s="6"/>
      <c r="K4" s="6"/>
      <c r="L4" s="6"/>
      <c r="M4" s="6"/>
      <c r="N4" s="6"/>
      <c r="O4" s="6"/>
      <c r="P4" s="6"/>
      <c r="Q4" s="6"/>
      <c r="R4" s="6"/>
    </row>
    <row r="5" spans="1:26" ht="15.75" customHeight="1" x14ac:dyDescent="0.2">
      <c r="A5" s="1072" t="s">
        <v>731</v>
      </c>
      <c r="B5" s="1073"/>
      <c r="C5" s="1076" t="s">
        <v>772</v>
      </c>
      <c r="D5" s="1076"/>
      <c r="E5" s="1076"/>
      <c r="F5" s="1076"/>
      <c r="G5" s="1076"/>
      <c r="H5" s="1076"/>
      <c r="I5" s="1076"/>
      <c r="J5" s="1076"/>
      <c r="K5" s="1076"/>
      <c r="L5" s="1076"/>
      <c r="M5" s="1076" t="s">
        <v>772</v>
      </c>
      <c r="N5" s="1076"/>
      <c r="O5" s="1076"/>
      <c r="P5" s="1076"/>
      <c r="Q5" s="1076"/>
      <c r="R5" s="1076"/>
      <c r="S5" s="1076"/>
      <c r="T5" s="1076"/>
      <c r="U5" s="1076"/>
      <c r="V5" s="1076"/>
      <c r="W5" s="1076"/>
      <c r="X5" s="1076"/>
      <c r="Y5" s="1076"/>
      <c r="Z5" s="1077"/>
    </row>
    <row r="6" spans="1:26" ht="30.75" customHeight="1" x14ac:dyDescent="0.2">
      <c r="A6" s="1074"/>
      <c r="B6" s="1075"/>
      <c r="C6" s="1071" t="s">
        <v>662</v>
      </c>
      <c r="D6" s="1071"/>
      <c r="E6" s="1071"/>
      <c r="F6" s="1071"/>
      <c r="G6" s="1071"/>
      <c r="H6" s="1071"/>
      <c r="I6" s="1071"/>
      <c r="J6" s="1071"/>
      <c r="K6" s="1071"/>
      <c r="L6" s="1071"/>
      <c r="M6" s="72">
        <v>2</v>
      </c>
      <c r="N6" s="72">
        <v>3</v>
      </c>
      <c r="O6" s="72">
        <v>4</v>
      </c>
      <c r="P6" s="72">
        <v>5</v>
      </c>
      <c r="Q6" s="72">
        <v>6</v>
      </c>
      <c r="R6" s="72">
        <v>7</v>
      </c>
      <c r="S6" s="72">
        <v>8</v>
      </c>
      <c r="T6" s="72">
        <v>9</v>
      </c>
      <c r="U6" s="72">
        <v>10</v>
      </c>
      <c r="V6" s="72">
        <v>11</v>
      </c>
      <c r="W6" s="72">
        <v>12</v>
      </c>
      <c r="X6" s="72">
        <v>13</v>
      </c>
      <c r="Y6" s="72">
        <v>14</v>
      </c>
      <c r="Z6" s="123">
        <v>15</v>
      </c>
    </row>
    <row r="7" spans="1:26" ht="13.5" x14ac:dyDescent="0.2">
      <c r="A7" s="121"/>
      <c r="B7" s="78"/>
      <c r="C7" s="128" t="s">
        <v>3</v>
      </c>
      <c r="D7" s="128" t="s">
        <v>4</v>
      </c>
      <c r="E7" s="128" t="s">
        <v>6</v>
      </c>
      <c r="F7" s="128" t="s">
        <v>8</v>
      </c>
      <c r="G7" s="128" t="s">
        <v>10</v>
      </c>
      <c r="H7" s="128" t="s">
        <v>12</v>
      </c>
      <c r="I7" s="128" t="s">
        <v>14</v>
      </c>
      <c r="J7" s="129" t="s">
        <v>50</v>
      </c>
      <c r="K7" s="128" t="s">
        <v>148</v>
      </c>
      <c r="L7" s="128" t="s">
        <v>166</v>
      </c>
      <c r="M7" s="124"/>
      <c r="N7" s="124"/>
      <c r="O7" s="124"/>
      <c r="P7" s="124"/>
      <c r="Q7" s="124"/>
      <c r="R7" s="124"/>
      <c r="S7" s="124"/>
      <c r="T7" s="124"/>
      <c r="U7" s="124"/>
      <c r="V7" s="124"/>
      <c r="W7" s="124"/>
      <c r="X7" s="124"/>
      <c r="Y7" s="124"/>
      <c r="Z7" s="125"/>
    </row>
    <row r="8" spans="1:26" ht="82.5" customHeight="1" x14ac:dyDescent="0.2">
      <c r="A8" s="121"/>
      <c r="B8" s="78"/>
      <c r="C8" s="440" t="s">
        <v>668</v>
      </c>
      <c r="D8" s="440" t="s">
        <v>669</v>
      </c>
      <c r="E8" s="440" t="s">
        <v>670</v>
      </c>
      <c r="F8" s="440" t="s">
        <v>671</v>
      </c>
      <c r="G8" s="440" t="s">
        <v>672</v>
      </c>
      <c r="H8" s="440" t="s">
        <v>673</v>
      </c>
      <c r="I8" s="440" t="s">
        <v>674</v>
      </c>
      <c r="J8" s="440" t="s">
        <v>525</v>
      </c>
      <c r="K8" s="440" t="s">
        <v>55</v>
      </c>
      <c r="L8" s="440" t="s">
        <v>46</v>
      </c>
      <c r="M8" s="126" t="s">
        <v>149</v>
      </c>
      <c r="N8" s="126" t="s">
        <v>150</v>
      </c>
      <c r="O8" s="126" t="s">
        <v>151</v>
      </c>
      <c r="P8" s="126" t="s">
        <v>152</v>
      </c>
      <c r="Q8" s="126" t="s">
        <v>153</v>
      </c>
      <c r="R8" s="126" t="s">
        <v>154</v>
      </c>
      <c r="S8" s="126" t="s">
        <v>155</v>
      </c>
      <c r="T8" s="126" t="s">
        <v>156</v>
      </c>
      <c r="U8" s="126" t="s">
        <v>157</v>
      </c>
      <c r="V8" s="126" t="s">
        <v>158</v>
      </c>
      <c r="W8" s="126" t="s">
        <v>159</v>
      </c>
      <c r="X8" s="126" t="s">
        <v>160</v>
      </c>
      <c r="Y8" s="126" t="s">
        <v>161</v>
      </c>
      <c r="Z8" s="127" t="s">
        <v>46</v>
      </c>
    </row>
    <row r="9" spans="1:26" ht="15" customHeight="1" x14ac:dyDescent="0.2">
      <c r="A9" s="42">
        <v>1</v>
      </c>
      <c r="B9" s="56" t="s">
        <v>162</v>
      </c>
      <c r="C9" s="602" t="s">
        <v>732</v>
      </c>
      <c r="D9" s="602" t="s">
        <v>732</v>
      </c>
      <c r="E9" s="602" t="s">
        <v>732</v>
      </c>
      <c r="F9" s="602" t="s">
        <v>732</v>
      </c>
      <c r="G9" s="602" t="s">
        <v>732</v>
      </c>
      <c r="H9" s="602" t="s">
        <v>732</v>
      </c>
      <c r="I9" s="602" t="s">
        <v>732</v>
      </c>
      <c r="J9" s="602" t="s">
        <v>732</v>
      </c>
      <c r="K9" s="602" t="s">
        <v>732</v>
      </c>
      <c r="L9" s="602" t="s">
        <v>732</v>
      </c>
      <c r="M9" s="602" t="s">
        <v>732</v>
      </c>
      <c r="N9" s="602" t="s">
        <v>732</v>
      </c>
      <c r="O9" s="602" t="s">
        <v>732</v>
      </c>
      <c r="P9" s="602" t="s">
        <v>732</v>
      </c>
      <c r="Q9" s="602" t="s">
        <v>732</v>
      </c>
      <c r="R9" s="602" t="s">
        <v>732</v>
      </c>
      <c r="S9" s="602" t="s">
        <v>732</v>
      </c>
      <c r="T9" s="602" t="s">
        <v>732</v>
      </c>
      <c r="U9" s="602" t="s">
        <v>732</v>
      </c>
      <c r="V9" s="602" t="s">
        <v>732</v>
      </c>
      <c r="W9" s="602" t="s">
        <v>732</v>
      </c>
      <c r="X9" s="602" t="s">
        <v>732</v>
      </c>
      <c r="Y9" s="602" t="s">
        <v>732</v>
      </c>
      <c r="Z9" s="603" t="s">
        <v>732</v>
      </c>
    </row>
    <row r="10" spans="1:26" ht="15" customHeight="1" x14ac:dyDescent="0.2">
      <c r="A10" s="15" t="s">
        <v>3</v>
      </c>
      <c r="B10" s="142" t="s">
        <v>163</v>
      </c>
      <c r="C10" s="290">
        <v>0</v>
      </c>
      <c r="D10" s="291">
        <v>0</v>
      </c>
      <c r="E10" s="291">
        <v>0</v>
      </c>
      <c r="F10" s="291">
        <v>0</v>
      </c>
      <c r="G10" s="291">
        <v>0</v>
      </c>
      <c r="H10" s="291">
        <v>0</v>
      </c>
      <c r="I10" s="291">
        <v>0</v>
      </c>
      <c r="J10" s="291">
        <v>0</v>
      </c>
      <c r="K10" s="291">
        <v>0</v>
      </c>
      <c r="L10" s="292">
        <f t="shared" ref="L10:L54" si="0">SUM(C10:K10)</f>
        <v>0</v>
      </c>
      <c r="M10" s="293">
        <v>0</v>
      </c>
      <c r="N10" s="293">
        <v>0</v>
      </c>
      <c r="O10" s="293">
        <v>0</v>
      </c>
      <c r="P10" s="293">
        <v>0</v>
      </c>
      <c r="Q10" s="293">
        <v>0</v>
      </c>
      <c r="R10" s="293">
        <v>0</v>
      </c>
      <c r="S10" s="293">
        <v>0</v>
      </c>
      <c r="T10" s="293">
        <v>0</v>
      </c>
      <c r="U10" s="293">
        <v>0</v>
      </c>
      <c r="V10" s="293">
        <v>0</v>
      </c>
      <c r="W10" s="293">
        <v>0</v>
      </c>
      <c r="X10" s="293">
        <v>0</v>
      </c>
      <c r="Y10" s="293">
        <v>0</v>
      </c>
      <c r="Z10" s="294">
        <f>SUM(L10:Y10)</f>
        <v>0</v>
      </c>
    </row>
    <row r="11" spans="1:26" ht="15" customHeight="1" x14ac:dyDescent="0.2">
      <c r="A11" s="17" t="s">
        <v>4</v>
      </c>
      <c r="B11" s="144" t="s">
        <v>164</v>
      </c>
      <c r="C11" s="295">
        <v>0</v>
      </c>
      <c r="D11" s="296">
        <v>0</v>
      </c>
      <c r="E11" s="296">
        <v>0</v>
      </c>
      <c r="F11" s="296">
        <v>0</v>
      </c>
      <c r="G11" s="296">
        <v>0</v>
      </c>
      <c r="H11" s="296">
        <v>0</v>
      </c>
      <c r="I11" s="296">
        <v>0</v>
      </c>
      <c r="J11" s="296">
        <v>0</v>
      </c>
      <c r="K11" s="296">
        <v>0</v>
      </c>
      <c r="L11" s="297">
        <f t="shared" si="0"/>
        <v>0</v>
      </c>
      <c r="M11" s="298">
        <v>0</v>
      </c>
      <c r="N11" s="298">
        <v>0</v>
      </c>
      <c r="O11" s="298">
        <v>0</v>
      </c>
      <c r="P11" s="298">
        <v>0</v>
      </c>
      <c r="Q11" s="298">
        <v>0</v>
      </c>
      <c r="R11" s="298">
        <v>0</v>
      </c>
      <c r="S11" s="298">
        <v>0</v>
      </c>
      <c r="T11" s="298">
        <v>0</v>
      </c>
      <c r="U11" s="298">
        <v>0</v>
      </c>
      <c r="V11" s="298">
        <v>0</v>
      </c>
      <c r="W11" s="298">
        <v>0</v>
      </c>
      <c r="X11" s="298">
        <v>0</v>
      </c>
      <c r="Y11" s="298">
        <v>0</v>
      </c>
      <c r="Z11" s="299">
        <f t="shared" ref="Z11:Z54" si="1">SUM(L11:Y11)</f>
        <v>0</v>
      </c>
    </row>
    <row r="12" spans="1:26" ht="15" customHeight="1" x14ac:dyDescent="0.2">
      <c r="A12" s="17" t="s">
        <v>6</v>
      </c>
      <c r="B12" s="144" t="s">
        <v>622</v>
      </c>
      <c r="C12" s="295">
        <v>0</v>
      </c>
      <c r="D12" s="296">
        <v>0</v>
      </c>
      <c r="E12" s="296">
        <v>0</v>
      </c>
      <c r="F12" s="296">
        <v>0</v>
      </c>
      <c r="G12" s="296">
        <v>0</v>
      </c>
      <c r="H12" s="296">
        <v>0</v>
      </c>
      <c r="I12" s="296">
        <v>0</v>
      </c>
      <c r="J12" s="296">
        <v>0</v>
      </c>
      <c r="K12" s="296">
        <v>0</v>
      </c>
      <c r="L12" s="297">
        <f t="shared" si="0"/>
        <v>0</v>
      </c>
      <c r="M12" s="298">
        <v>0</v>
      </c>
      <c r="N12" s="298">
        <v>0</v>
      </c>
      <c r="O12" s="298">
        <v>0</v>
      </c>
      <c r="P12" s="298">
        <v>0</v>
      </c>
      <c r="Q12" s="298">
        <v>0</v>
      </c>
      <c r="R12" s="298">
        <v>0</v>
      </c>
      <c r="S12" s="298">
        <v>0</v>
      </c>
      <c r="T12" s="298">
        <v>0</v>
      </c>
      <c r="U12" s="298">
        <v>0</v>
      </c>
      <c r="V12" s="298">
        <v>0</v>
      </c>
      <c r="W12" s="298">
        <v>0</v>
      </c>
      <c r="X12" s="298">
        <v>0</v>
      </c>
      <c r="Y12" s="298">
        <v>0</v>
      </c>
      <c r="Z12" s="299">
        <f t="shared" si="1"/>
        <v>0</v>
      </c>
    </row>
    <row r="13" spans="1:26" ht="15" customHeight="1" x14ac:dyDescent="0.2">
      <c r="A13" s="17" t="s">
        <v>8</v>
      </c>
      <c r="B13" s="144" t="s">
        <v>623</v>
      </c>
      <c r="C13" s="295">
        <v>0</v>
      </c>
      <c r="D13" s="296">
        <v>0</v>
      </c>
      <c r="E13" s="296">
        <v>0</v>
      </c>
      <c r="F13" s="296">
        <v>0</v>
      </c>
      <c r="G13" s="296">
        <v>0</v>
      </c>
      <c r="H13" s="296">
        <v>0</v>
      </c>
      <c r="I13" s="296">
        <v>0</v>
      </c>
      <c r="J13" s="296">
        <v>0</v>
      </c>
      <c r="K13" s="296">
        <v>0</v>
      </c>
      <c r="L13" s="297">
        <f t="shared" si="0"/>
        <v>0</v>
      </c>
      <c r="M13" s="298">
        <v>0</v>
      </c>
      <c r="N13" s="298">
        <v>0</v>
      </c>
      <c r="O13" s="298">
        <v>0</v>
      </c>
      <c r="P13" s="298">
        <v>0</v>
      </c>
      <c r="Q13" s="298">
        <v>0</v>
      </c>
      <c r="R13" s="298">
        <v>0</v>
      </c>
      <c r="S13" s="298">
        <v>0</v>
      </c>
      <c r="T13" s="298">
        <v>0</v>
      </c>
      <c r="U13" s="298">
        <v>0</v>
      </c>
      <c r="V13" s="298">
        <v>0</v>
      </c>
      <c r="W13" s="298">
        <v>0</v>
      </c>
      <c r="X13" s="298">
        <v>0</v>
      </c>
      <c r="Y13" s="298">
        <v>0</v>
      </c>
      <c r="Z13" s="299">
        <f>SUM(L13:Y13)</f>
        <v>0</v>
      </c>
    </row>
    <row r="14" spans="1:26" ht="15" customHeight="1" x14ac:dyDescent="0.2">
      <c r="A14" s="17" t="s">
        <v>10</v>
      </c>
      <c r="B14" s="144" t="s">
        <v>624</v>
      </c>
      <c r="C14" s="295">
        <v>0</v>
      </c>
      <c r="D14" s="296">
        <v>0</v>
      </c>
      <c r="E14" s="296">
        <v>0</v>
      </c>
      <c r="F14" s="296">
        <v>0</v>
      </c>
      <c r="G14" s="296">
        <v>0</v>
      </c>
      <c r="H14" s="296">
        <v>0</v>
      </c>
      <c r="I14" s="296">
        <v>0</v>
      </c>
      <c r="J14" s="296">
        <v>0</v>
      </c>
      <c r="K14" s="296">
        <v>0</v>
      </c>
      <c r="L14" s="297">
        <f t="shared" si="0"/>
        <v>0</v>
      </c>
      <c r="M14" s="298">
        <v>0</v>
      </c>
      <c r="N14" s="298">
        <v>0</v>
      </c>
      <c r="O14" s="298">
        <v>0</v>
      </c>
      <c r="P14" s="298">
        <v>0</v>
      </c>
      <c r="Q14" s="298">
        <v>0</v>
      </c>
      <c r="R14" s="298">
        <v>0</v>
      </c>
      <c r="S14" s="298">
        <v>0</v>
      </c>
      <c r="T14" s="298">
        <v>0</v>
      </c>
      <c r="U14" s="298">
        <v>0</v>
      </c>
      <c r="V14" s="298">
        <v>0</v>
      </c>
      <c r="W14" s="298">
        <v>0</v>
      </c>
      <c r="X14" s="298">
        <v>0</v>
      </c>
      <c r="Y14" s="298">
        <v>0</v>
      </c>
      <c r="Z14" s="299">
        <f t="shared" si="1"/>
        <v>0</v>
      </c>
    </row>
    <row r="15" spans="1:26" ht="15" customHeight="1" x14ac:dyDescent="0.2">
      <c r="A15" s="17" t="s">
        <v>12</v>
      </c>
      <c r="B15" s="144" t="s">
        <v>625</v>
      </c>
      <c r="C15" s="295">
        <v>0</v>
      </c>
      <c r="D15" s="296">
        <v>0</v>
      </c>
      <c r="E15" s="296">
        <v>0</v>
      </c>
      <c r="F15" s="296">
        <v>0</v>
      </c>
      <c r="G15" s="296">
        <v>0</v>
      </c>
      <c r="H15" s="296">
        <v>0</v>
      </c>
      <c r="I15" s="296">
        <v>0</v>
      </c>
      <c r="J15" s="296">
        <v>0</v>
      </c>
      <c r="K15" s="296">
        <v>0</v>
      </c>
      <c r="L15" s="297">
        <f t="shared" si="0"/>
        <v>0</v>
      </c>
      <c r="M15" s="298">
        <v>0</v>
      </c>
      <c r="N15" s="298">
        <v>0</v>
      </c>
      <c r="O15" s="298">
        <v>0</v>
      </c>
      <c r="P15" s="298">
        <v>0</v>
      </c>
      <c r="Q15" s="298">
        <v>0</v>
      </c>
      <c r="R15" s="298">
        <v>0</v>
      </c>
      <c r="S15" s="298">
        <v>0</v>
      </c>
      <c r="T15" s="298">
        <v>0</v>
      </c>
      <c r="U15" s="298">
        <v>0</v>
      </c>
      <c r="V15" s="298">
        <v>0</v>
      </c>
      <c r="W15" s="298">
        <v>0</v>
      </c>
      <c r="X15" s="298">
        <v>0</v>
      </c>
      <c r="Y15" s="298">
        <v>0</v>
      </c>
      <c r="Z15" s="299">
        <f t="shared" si="1"/>
        <v>0</v>
      </c>
    </row>
    <row r="16" spans="1:26" ht="15" customHeight="1" x14ac:dyDescent="0.2">
      <c r="A16" s="17" t="s">
        <v>14</v>
      </c>
      <c r="B16" s="144" t="s">
        <v>626</v>
      </c>
      <c r="C16" s="295">
        <v>0</v>
      </c>
      <c r="D16" s="296">
        <v>0</v>
      </c>
      <c r="E16" s="296">
        <v>0</v>
      </c>
      <c r="F16" s="296">
        <v>0</v>
      </c>
      <c r="G16" s="296">
        <v>0</v>
      </c>
      <c r="H16" s="296">
        <v>0</v>
      </c>
      <c r="I16" s="296">
        <v>0</v>
      </c>
      <c r="J16" s="296">
        <v>0</v>
      </c>
      <c r="K16" s="296">
        <v>0</v>
      </c>
      <c r="L16" s="297">
        <f t="shared" si="0"/>
        <v>0</v>
      </c>
      <c r="M16" s="298">
        <v>0</v>
      </c>
      <c r="N16" s="298">
        <v>0</v>
      </c>
      <c r="O16" s="298">
        <v>0</v>
      </c>
      <c r="P16" s="298">
        <v>0</v>
      </c>
      <c r="Q16" s="298">
        <v>0</v>
      </c>
      <c r="R16" s="298">
        <v>0</v>
      </c>
      <c r="S16" s="298">
        <v>0</v>
      </c>
      <c r="T16" s="298">
        <v>0</v>
      </c>
      <c r="U16" s="298">
        <v>0</v>
      </c>
      <c r="V16" s="298">
        <v>0</v>
      </c>
      <c r="W16" s="298">
        <v>0</v>
      </c>
      <c r="X16" s="298">
        <v>0</v>
      </c>
      <c r="Y16" s="298">
        <v>0</v>
      </c>
      <c r="Z16" s="299">
        <f t="shared" si="1"/>
        <v>0</v>
      </c>
    </row>
    <row r="17" spans="1:26" ht="15" customHeight="1" x14ac:dyDescent="0.2">
      <c r="A17" s="17" t="s">
        <v>50</v>
      </c>
      <c r="B17" s="144" t="s">
        <v>627</v>
      </c>
      <c r="C17" s="295">
        <v>0</v>
      </c>
      <c r="D17" s="296">
        <v>0</v>
      </c>
      <c r="E17" s="296">
        <v>0</v>
      </c>
      <c r="F17" s="296">
        <v>0</v>
      </c>
      <c r="G17" s="296">
        <v>0</v>
      </c>
      <c r="H17" s="296">
        <v>0</v>
      </c>
      <c r="I17" s="296">
        <v>0</v>
      </c>
      <c r="J17" s="296">
        <v>0</v>
      </c>
      <c r="K17" s="296">
        <v>0</v>
      </c>
      <c r="L17" s="297">
        <f t="shared" si="0"/>
        <v>0</v>
      </c>
      <c r="M17" s="298">
        <v>0</v>
      </c>
      <c r="N17" s="298">
        <v>0</v>
      </c>
      <c r="O17" s="298">
        <v>0</v>
      </c>
      <c r="P17" s="298">
        <v>0</v>
      </c>
      <c r="Q17" s="298">
        <v>0</v>
      </c>
      <c r="R17" s="298">
        <v>0</v>
      </c>
      <c r="S17" s="298">
        <v>0</v>
      </c>
      <c r="T17" s="298">
        <v>0</v>
      </c>
      <c r="U17" s="298">
        <v>0</v>
      </c>
      <c r="V17" s="298">
        <v>0</v>
      </c>
      <c r="W17" s="298">
        <v>0</v>
      </c>
      <c r="X17" s="298">
        <v>0</v>
      </c>
      <c r="Y17" s="298">
        <v>0</v>
      </c>
      <c r="Z17" s="299">
        <f t="shared" si="1"/>
        <v>0</v>
      </c>
    </row>
    <row r="18" spans="1:26" ht="15" customHeight="1" x14ac:dyDescent="0.2">
      <c r="A18" s="17" t="s">
        <v>148</v>
      </c>
      <c r="B18" s="144" t="s">
        <v>165</v>
      </c>
      <c r="C18" s="295">
        <v>0</v>
      </c>
      <c r="D18" s="296">
        <v>0</v>
      </c>
      <c r="E18" s="296">
        <v>0</v>
      </c>
      <c r="F18" s="296">
        <v>0</v>
      </c>
      <c r="G18" s="296">
        <v>0</v>
      </c>
      <c r="H18" s="296">
        <v>0</v>
      </c>
      <c r="I18" s="296">
        <v>0</v>
      </c>
      <c r="J18" s="296">
        <v>0</v>
      </c>
      <c r="K18" s="296">
        <v>0</v>
      </c>
      <c r="L18" s="297">
        <f t="shared" si="0"/>
        <v>0</v>
      </c>
      <c r="M18" s="298">
        <v>0</v>
      </c>
      <c r="N18" s="298">
        <v>0</v>
      </c>
      <c r="O18" s="298">
        <v>0</v>
      </c>
      <c r="P18" s="298">
        <v>0</v>
      </c>
      <c r="Q18" s="298">
        <v>0</v>
      </c>
      <c r="R18" s="298">
        <v>0</v>
      </c>
      <c r="S18" s="298">
        <v>0</v>
      </c>
      <c r="T18" s="298">
        <v>0</v>
      </c>
      <c r="U18" s="298">
        <v>0</v>
      </c>
      <c r="V18" s="298">
        <v>0</v>
      </c>
      <c r="W18" s="298">
        <v>0</v>
      </c>
      <c r="X18" s="298">
        <v>0</v>
      </c>
      <c r="Y18" s="298">
        <v>0</v>
      </c>
      <c r="Z18" s="299">
        <f t="shared" si="1"/>
        <v>0</v>
      </c>
    </row>
    <row r="19" spans="1:26" ht="15" customHeight="1" x14ac:dyDescent="0.2">
      <c r="A19" s="17" t="s">
        <v>166</v>
      </c>
      <c r="B19" s="144" t="s">
        <v>628</v>
      </c>
      <c r="C19" s="295">
        <v>0</v>
      </c>
      <c r="D19" s="296">
        <v>0</v>
      </c>
      <c r="E19" s="296">
        <v>0</v>
      </c>
      <c r="F19" s="296">
        <v>0</v>
      </c>
      <c r="G19" s="296">
        <v>0</v>
      </c>
      <c r="H19" s="296">
        <v>0</v>
      </c>
      <c r="I19" s="296">
        <v>0</v>
      </c>
      <c r="J19" s="296">
        <v>0</v>
      </c>
      <c r="K19" s="296">
        <v>0</v>
      </c>
      <c r="L19" s="297">
        <f t="shared" si="0"/>
        <v>0</v>
      </c>
      <c r="M19" s="298">
        <v>0</v>
      </c>
      <c r="N19" s="298">
        <v>0</v>
      </c>
      <c r="O19" s="298">
        <v>0</v>
      </c>
      <c r="P19" s="298">
        <v>0</v>
      </c>
      <c r="Q19" s="298">
        <v>0</v>
      </c>
      <c r="R19" s="298">
        <v>0</v>
      </c>
      <c r="S19" s="298">
        <v>0</v>
      </c>
      <c r="T19" s="298">
        <v>0</v>
      </c>
      <c r="U19" s="298">
        <v>0</v>
      </c>
      <c r="V19" s="298">
        <v>0</v>
      </c>
      <c r="W19" s="298">
        <v>0</v>
      </c>
      <c r="X19" s="298">
        <v>0</v>
      </c>
      <c r="Y19" s="298">
        <v>0</v>
      </c>
      <c r="Z19" s="299">
        <f t="shared" si="1"/>
        <v>0</v>
      </c>
    </row>
    <row r="20" spans="1:26" ht="15" customHeight="1" x14ac:dyDescent="0.2">
      <c r="A20" s="17" t="s">
        <v>167</v>
      </c>
      <c r="B20" s="144" t="s">
        <v>629</v>
      </c>
      <c r="C20" s="295">
        <v>0</v>
      </c>
      <c r="D20" s="296">
        <v>0</v>
      </c>
      <c r="E20" s="296">
        <v>0</v>
      </c>
      <c r="F20" s="296">
        <v>0</v>
      </c>
      <c r="G20" s="296">
        <v>0</v>
      </c>
      <c r="H20" s="296">
        <v>0</v>
      </c>
      <c r="I20" s="296">
        <v>0</v>
      </c>
      <c r="J20" s="296">
        <v>0</v>
      </c>
      <c r="K20" s="296">
        <v>0</v>
      </c>
      <c r="L20" s="297">
        <f t="shared" si="0"/>
        <v>0</v>
      </c>
      <c r="M20" s="298">
        <v>0</v>
      </c>
      <c r="N20" s="298">
        <v>0</v>
      </c>
      <c r="O20" s="298">
        <v>0</v>
      </c>
      <c r="P20" s="298">
        <v>0</v>
      </c>
      <c r="Q20" s="298">
        <v>0</v>
      </c>
      <c r="R20" s="298">
        <v>0</v>
      </c>
      <c r="S20" s="298">
        <v>0</v>
      </c>
      <c r="T20" s="298">
        <v>0</v>
      </c>
      <c r="U20" s="298">
        <v>0</v>
      </c>
      <c r="V20" s="298">
        <v>0</v>
      </c>
      <c r="W20" s="298">
        <v>0</v>
      </c>
      <c r="X20" s="298">
        <v>0</v>
      </c>
      <c r="Y20" s="298">
        <v>0</v>
      </c>
      <c r="Z20" s="299">
        <f t="shared" si="1"/>
        <v>0</v>
      </c>
    </row>
    <row r="21" spans="1:26" ht="15" customHeight="1" x14ac:dyDescent="0.2">
      <c r="A21" s="17" t="s">
        <v>168</v>
      </c>
      <c r="B21" s="144" t="s">
        <v>169</v>
      </c>
      <c r="C21" s="295">
        <v>0</v>
      </c>
      <c r="D21" s="296">
        <v>0</v>
      </c>
      <c r="E21" s="296">
        <v>0</v>
      </c>
      <c r="F21" s="296">
        <v>0</v>
      </c>
      <c r="G21" s="296">
        <v>0</v>
      </c>
      <c r="H21" s="296">
        <v>0</v>
      </c>
      <c r="I21" s="296">
        <v>0</v>
      </c>
      <c r="J21" s="296">
        <v>0</v>
      </c>
      <c r="K21" s="296">
        <v>0</v>
      </c>
      <c r="L21" s="297">
        <f t="shared" si="0"/>
        <v>0</v>
      </c>
      <c r="M21" s="298">
        <v>0</v>
      </c>
      <c r="N21" s="298">
        <v>0</v>
      </c>
      <c r="O21" s="298">
        <v>0</v>
      </c>
      <c r="P21" s="298">
        <v>0</v>
      </c>
      <c r="Q21" s="298">
        <v>0</v>
      </c>
      <c r="R21" s="298">
        <v>0</v>
      </c>
      <c r="S21" s="298">
        <v>0</v>
      </c>
      <c r="T21" s="298">
        <v>0</v>
      </c>
      <c r="U21" s="298">
        <v>0</v>
      </c>
      <c r="V21" s="298">
        <v>0</v>
      </c>
      <c r="W21" s="298">
        <v>0</v>
      </c>
      <c r="X21" s="298">
        <v>0</v>
      </c>
      <c r="Y21" s="298">
        <v>0</v>
      </c>
      <c r="Z21" s="299">
        <f t="shared" si="1"/>
        <v>0</v>
      </c>
    </row>
    <row r="22" spans="1:26" ht="15" customHeight="1" x14ac:dyDescent="0.2">
      <c r="A22" s="17" t="s">
        <v>170</v>
      </c>
      <c r="B22" s="144" t="s">
        <v>171</v>
      </c>
      <c r="C22" s="295">
        <v>0</v>
      </c>
      <c r="D22" s="296">
        <v>0</v>
      </c>
      <c r="E22" s="296">
        <v>0</v>
      </c>
      <c r="F22" s="296">
        <v>0</v>
      </c>
      <c r="G22" s="296">
        <v>0</v>
      </c>
      <c r="H22" s="296">
        <v>0</v>
      </c>
      <c r="I22" s="296">
        <v>0</v>
      </c>
      <c r="J22" s="296">
        <v>0</v>
      </c>
      <c r="K22" s="296">
        <v>0</v>
      </c>
      <c r="L22" s="297">
        <f t="shared" si="0"/>
        <v>0</v>
      </c>
      <c r="M22" s="298">
        <v>0</v>
      </c>
      <c r="N22" s="298">
        <v>0</v>
      </c>
      <c r="O22" s="298">
        <v>0</v>
      </c>
      <c r="P22" s="298">
        <v>0</v>
      </c>
      <c r="Q22" s="298">
        <v>0</v>
      </c>
      <c r="R22" s="298">
        <v>0</v>
      </c>
      <c r="S22" s="298">
        <v>0</v>
      </c>
      <c r="T22" s="298">
        <v>0</v>
      </c>
      <c r="U22" s="298">
        <v>0</v>
      </c>
      <c r="V22" s="298">
        <v>0</v>
      </c>
      <c r="W22" s="298">
        <v>0</v>
      </c>
      <c r="X22" s="298">
        <v>0</v>
      </c>
      <c r="Y22" s="298">
        <v>0</v>
      </c>
      <c r="Z22" s="299">
        <f t="shared" si="1"/>
        <v>0</v>
      </c>
    </row>
    <row r="23" spans="1:26" ht="15" customHeight="1" x14ac:dyDescent="0.2">
      <c r="A23" s="17" t="s">
        <v>172</v>
      </c>
      <c r="B23" s="144" t="s">
        <v>173</v>
      </c>
      <c r="C23" s="295">
        <v>0</v>
      </c>
      <c r="D23" s="296">
        <v>0</v>
      </c>
      <c r="E23" s="296">
        <v>0</v>
      </c>
      <c r="F23" s="296">
        <v>0</v>
      </c>
      <c r="G23" s="296">
        <v>0</v>
      </c>
      <c r="H23" s="296">
        <v>0</v>
      </c>
      <c r="I23" s="296">
        <v>0</v>
      </c>
      <c r="J23" s="296">
        <v>0</v>
      </c>
      <c r="K23" s="296">
        <v>0</v>
      </c>
      <c r="L23" s="297">
        <f t="shared" si="0"/>
        <v>0</v>
      </c>
      <c r="M23" s="298">
        <v>0</v>
      </c>
      <c r="N23" s="298">
        <v>0</v>
      </c>
      <c r="O23" s="298">
        <v>0</v>
      </c>
      <c r="P23" s="298">
        <v>0</v>
      </c>
      <c r="Q23" s="298">
        <v>0</v>
      </c>
      <c r="R23" s="298">
        <v>0</v>
      </c>
      <c r="S23" s="298">
        <v>0</v>
      </c>
      <c r="T23" s="298">
        <v>0</v>
      </c>
      <c r="U23" s="298">
        <v>0</v>
      </c>
      <c r="V23" s="298">
        <v>0</v>
      </c>
      <c r="W23" s="298">
        <v>0</v>
      </c>
      <c r="X23" s="298">
        <v>0</v>
      </c>
      <c r="Y23" s="298">
        <v>0</v>
      </c>
      <c r="Z23" s="299">
        <f t="shared" si="1"/>
        <v>0</v>
      </c>
    </row>
    <row r="24" spans="1:26" ht="15" customHeight="1" x14ac:dyDescent="0.2">
      <c r="A24" s="17" t="s">
        <v>174</v>
      </c>
      <c r="B24" s="144" t="s">
        <v>175</v>
      </c>
      <c r="C24" s="295">
        <v>0</v>
      </c>
      <c r="D24" s="296">
        <v>0</v>
      </c>
      <c r="E24" s="296">
        <v>0</v>
      </c>
      <c r="F24" s="296">
        <v>0</v>
      </c>
      <c r="G24" s="296">
        <v>0</v>
      </c>
      <c r="H24" s="296">
        <v>0</v>
      </c>
      <c r="I24" s="296">
        <v>0</v>
      </c>
      <c r="J24" s="296">
        <v>0</v>
      </c>
      <c r="K24" s="296">
        <v>0</v>
      </c>
      <c r="L24" s="297">
        <f t="shared" si="0"/>
        <v>0</v>
      </c>
      <c r="M24" s="298">
        <v>0</v>
      </c>
      <c r="N24" s="298">
        <v>0</v>
      </c>
      <c r="O24" s="298">
        <v>0</v>
      </c>
      <c r="P24" s="298">
        <v>0</v>
      </c>
      <c r="Q24" s="298">
        <v>0</v>
      </c>
      <c r="R24" s="298">
        <v>0</v>
      </c>
      <c r="S24" s="298">
        <v>0</v>
      </c>
      <c r="T24" s="298">
        <v>0</v>
      </c>
      <c r="U24" s="298">
        <v>0</v>
      </c>
      <c r="V24" s="298">
        <v>0</v>
      </c>
      <c r="W24" s="298">
        <v>0</v>
      </c>
      <c r="X24" s="298">
        <v>0</v>
      </c>
      <c r="Y24" s="298">
        <v>0</v>
      </c>
      <c r="Z24" s="299">
        <f t="shared" si="1"/>
        <v>0</v>
      </c>
    </row>
    <row r="25" spans="1:26" ht="15" customHeight="1" x14ac:dyDescent="0.2">
      <c r="A25" s="17" t="s">
        <v>176</v>
      </c>
      <c r="B25" s="144" t="s">
        <v>177</v>
      </c>
      <c r="C25" s="295">
        <v>0</v>
      </c>
      <c r="D25" s="296">
        <v>0</v>
      </c>
      <c r="E25" s="296">
        <v>0</v>
      </c>
      <c r="F25" s="296">
        <v>0</v>
      </c>
      <c r="G25" s="296">
        <v>0</v>
      </c>
      <c r="H25" s="296">
        <v>0</v>
      </c>
      <c r="I25" s="296">
        <v>0</v>
      </c>
      <c r="J25" s="296">
        <v>0</v>
      </c>
      <c r="K25" s="296">
        <v>0</v>
      </c>
      <c r="L25" s="297">
        <f t="shared" si="0"/>
        <v>0</v>
      </c>
      <c r="M25" s="298">
        <v>0</v>
      </c>
      <c r="N25" s="298">
        <v>0</v>
      </c>
      <c r="O25" s="298">
        <v>0</v>
      </c>
      <c r="P25" s="298">
        <v>0</v>
      </c>
      <c r="Q25" s="298">
        <v>0</v>
      </c>
      <c r="R25" s="298">
        <v>0</v>
      </c>
      <c r="S25" s="298">
        <v>0</v>
      </c>
      <c r="T25" s="298">
        <v>0</v>
      </c>
      <c r="U25" s="298">
        <v>0</v>
      </c>
      <c r="V25" s="298">
        <v>0</v>
      </c>
      <c r="W25" s="298">
        <v>0</v>
      </c>
      <c r="X25" s="298">
        <v>0</v>
      </c>
      <c r="Y25" s="298">
        <v>0</v>
      </c>
      <c r="Z25" s="299">
        <f t="shared" si="1"/>
        <v>0</v>
      </c>
    </row>
    <row r="26" spans="1:26" ht="15" customHeight="1" x14ac:dyDescent="0.2">
      <c r="A26" s="17" t="s">
        <v>178</v>
      </c>
      <c r="B26" s="144" t="s">
        <v>630</v>
      </c>
      <c r="C26" s="295">
        <v>0</v>
      </c>
      <c r="D26" s="296">
        <v>0</v>
      </c>
      <c r="E26" s="296">
        <v>0</v>
      </c>
      <c r="F26" s="296">
        <v>0</v>
      </c>
      <c r="G26" s="296">
        <v>0</v>
      </c>
      <c r="H26" s="296">
        <v>0</v>
      </c>
      <c r="I26" s="296">
        <v>0</v>
      </c>
      <c r="J26" s="296">
        <v>0</v>
      </c>
      <c r="K26" s="296">
        <v>0</v>
      </c>
      <c r="L26" s="297">
        <f t="shared" si="0"/>
        <v>0</v>
      </c>
      <c r="M26" s="298">
        <v>0</v>
      </c>
      <c r="N26" s="298">
        <v>0</v>
      </c>
      <c r="O26" s="298">
        <v>0</v>
      </c>
      <c r="P26" s="298">
        <v>0</v>
      </c>
      <c r="Q26" s="298">
        <v>0</v>
      </c>
      <c r="R26" s="298">
        <v>0</v>
      </c>
      <c r="S26" s="298">
        <v>0</v>
      </c>
      <c r="T26" s="298">
        <v>0</v>
      </c>
      <c r="U26" s="298">
        <v>0</v>
      </c>
      <c r="V26" s="298">
        <v>0</v>
      </c>
      <c r="W26" s="298">
        <v>0</v>
      </c>
      <c r="X26" s="298">
        <v>0</v>
      </c>
      <c r="Y26" s="298">
        <v>0</v>
      </c>
      <c r="Z26" s="299">
        <f t="shared" si="1"/>
        <v>0</v>
      </c>
    </row>
    <row r="27" spans="1:26" ht="15" customHeight="1" x14ac:dyDescent="0.2">
      <c r="A27" s="17" t="s">
        <v>179</v>
      </c>
      <c r="B27" s="144" t="s">
        <v>180</v>
      </c>
      <c r="C27" s="295">
        <v>0</v>
      </c>
      <c r="D27" s="296">
        <v>0</v>
      </c>
      <c r="E27" s="296">
        <v>0</v>
      </c>
      <c r="F27" s="296">
        <v>0</v>
      </c>
      <c r="G27" s="296">
        <v>0</v>
      </c>
      <c r="H27" s="296">
        <v>0</v>
      </c>
      <c r="I27" s="296">
        <v>0</v>
      </c>
      <c r="J27" s="296">
        <v>0</v>
      </c>
      <c r="K27" s="296">
        <v>0</v>
      </c>
      <c r="L27" s="297">
        <f t="shared" si="0"/>
        <v>0</v>
      </c>
      <c r="M27" s="298">
        <v>0</v>
      </c>
      <c r="N27" s="298">
        <v>0</v>
      </c>
      <c r="O27" s="298">
        <v>0</v>
      </c>
      <c r="P27" s="298">
        <v>0</v>
      </c>
      <c r="Q27" s="298">
        <v>0</v>
      </c>
      <c r="R27" s="298">
        <v>0</v>
      </c>
      <c r="S27" s="298">
        <v>0</v>
      </c>
      <c r="T27" s="298">
        <v>0</v>
      </c>
      <c r="U27" s="298">
        <v>0</v>
      </c>
      <c r="V27" s="298">
        <v>0</v>
      </c>
      <c r="W27" s="298">
        <v>0</v>
      </c>
      <c r="X27" s="298">
        <v>0</v>
      </c>
      <c r="Y27" s="298">
        <v>0</v>
      </c>
      <c r="Z27" s="299">
        <f t="shared" si="1"/>
        <v>0</v>
      </c>
    </row>
    <row r="28" spans="1:26" ht="15" customHeight="1" x14ac:dyDescent="0.2">
      <c r="A28" s="17" t="s">
        <v>181</v>
      </c>
      <c r="B28" s="144" t="s">
        <v>631</v>
      </c>
      <c r="C28" s="295">
        <v>0</v>
      </c>
      <c r="D28" s="296">
        <v>0</v>
      </c>
      <c r="E28" s="296">
        <v>0</v>
      </c>
      <c r="F28" s="296">
        <v>0</v>
      </c>
      <c r="G28" s="296">
        <v>0</v>
      </c>
      <c r="H28" s="296">
        <v>0</v>
      </c>
      <c r="I28" s="296">
        <v>0</v>
      </c>
      <c r="J28" s="296">
        <v>0</v>
      </c>
      <c r="K28" s="296">
        <v>0</v>
      </c>
      <c r="L28" s="297">
        <f t="shared" si="0"/>
        <v>0</v>
      </c>
      <c r="M28" s="298">
        <v>0</v>
      </c>
      <c r="N28" s="298">
        <v>0</v>
      </c>
      <c r="O28" s="298">
        <v>0</v>
      </c>
      <c r="P28" s="298">
        <v>0</v>
      </c>
      <c r="Q28" s="298">
        <v>0</v>
      </c>
      <c r="R28" s="298">
        <v>0</v>
      </c>
      <c r="S28" s="298">
        <v>0</v>
      </c>
      <c r="T28" s="298">
        <v>0</v>
      </c>
      <c r="U28" s="298">
        <v>0</v>
      </c>
      <c r="V28" s="298">
        <v>0</v>
      </c>
      <c r="W28" s="298">
        <v>0</v>
      </c>
      <c r="X28" s="298">
        <v>0</v>
      </c>
      <c r="Y28" s="298">
        <v>0</v>
      </c>
      <c r="Z28" s="299">
        <f t="shared" si="1"/>
        <v>0</v>
      </c>
    </row>
    <row r="29" spans="1:26" ht="15" customHeight="1" x14ac:dyDescent="0.2">
      <c r="A29" s="17" t="s">
        <v>182</v>
      </c>
      <c r="B29" s="144" t="s">
        <v>632</v>
      </c>
      <c r="C29" s="295">
        <v>0</v>
      </c>
      <c r="D29" s="296">
        <v>0</v>
      </c>
      <c r="E29" s="296">
        <v>0</v>
      </c>
      <c r="F29" s="296">
        <v>0</v>
      </c>
      <c r="G29" s="296">
        <v>0</v>
      </c>
      <c r="H29" s="296">
        <v>0</v>
      </c>
      <c r="I29" s="296">
        <v>0</v>
      </c>
      <c r="J29" s="296">
        <v>0</v>
      </c>
      <c r="K29" s="296">
        <v>0</v>
      </c>
      <c r="L29" s="297">
        <f t="shared" si="0"/>
        <v>0</v>
      </c>
      <c r="M29" s="298">
        <v>0</v>
      </c>
      <c r="N29" s="298">
        <v>0</v>
      </c>
      <c r="O29" s="298">
        <v>0</v>
      </c>
      <c r="P29" s="298">
        <v>0</v>
      </c>
      <c r="Q29" s="298">
        <v>0</v>
      </c>
      <c r="R29" s="298">
        <v>0</v>
      </c>
      <c r="S29" s="298">
        <v>0</v>
      </c>
      <c r="T29" s="298">
        <v>0</v>
      </c>
      <c r="U29" s="298">
        <v>0</v>
      </c>
      <c r="V29" s="298">
        <v>0</v>
      </c>
      <c r="W29" s="298">
        <v>0</v>
      </c>
      <c r="X29" s="298">
        <v>0</v>
      </c>
      <c r="Y29" s="298">
        <v>0</v>
      </c>
      <c r="Z29" s="299">
        <f t="shared" si="1"/>
        <v>0</v>
      </c>
    </row>
    <row r="30" spans="1:26" ht="15" customHeight="1" x14ac:dyDescent="0.2">
      <c r="A30" s="17" t="s">
        <v>183</v>
      </c>
      <c r="B30" s="144" t="s">
        <v>633</v>
      </c>
      <c r="C30" s="295">
        <v>0</v>
      </c>
      <c r="D30" s="296">
        <v>0</v>
      </c>
      <c r="E30" s="296">
        <v>0</v>
      </c>
      <c r="F30" s="296">
        <v>0</v>
      </c>
      <c r="G30" s="296">
        <v>0</v>
      </c>
      <c r="H30" s="296">
        <v>0</v>
      </c>
      <c r="I30" s="296">
        <v>0</v>
      </c>
      <c r="J30" s="296">
        <v>0</v>
      </c>
      <c r="K30" s="296">
        <v>0</v>
      </c>
      <c r="L30" s="297">
        <f t="shared" si="0"/>
        <v>0</v>
      </c>
      <c r="M30" s="298">
        <v>0</v>
      </c>
      <c r="N30" s="298">
        <v>0</v>
      </c>
      <c r="O30" s="298">
        <v>0</v>
      </c>
      <c r="P30" s="298">
        <v>0</v>
      </c>
      <c r="Q30" s="298">
        <v>0</v>
      </c>
      <c r="R30" s="298">
        <v>0</v>
      </c>
      <c r="S30" s="298">
        <v>0</v>
      </c>
      <c r="T30" s="298">
        <v>0</v>
      </c>
      <c r="U30" s="298">
        <v>0</v>
      </c>
      <c r="V30" s="298">
        <v>0</v>
      </c>
      <c r="W30" s="298">
        <v>0</v>
      </c>
      <c r="X30" s="298">
        <v>0</v>
      </c>
      <c r="Y30" s="298">
        <v>0</v>
      </c>
      <c r="Z30" s="299">
        <f t="shared" si="1"/>
        <v>0</v>
      </c>
    </row>
    <row r="31" spans="1:26" ht="15" customHeight="1" x14ac:dyDescent="0.2">
      <c r="A31" s="17" t="s">
        <v>184</v>
      </c>
      <c r="B31" s="144" t="s">
        <v>185</v>
      </c>
      <c r="C31" s="295">
        <v>0</v>
      </c>
      <c r="D31" s="296">
        <v>0</v>
      </c>
      <c r="E31" s="296">
        <v>0</v>
      </c>
      <c r="F31" s="296">
        <v>0</v>
      </c>
      <c r="G31" s="296">
        <v>0</v>
      </c>
      <c r="H31" s="296">
        <v>0</v>
      </c>
      <c r="I31" s="296">
        <v>0</v>
      </c>
      <c r="J31" s="296">
        <v>0</v>
      </c>
      <c r="K31" s="296">
        <v>0</v>
      </c>
      <c r="L31" s="297">
        <f t="shared" si="0"/>
        <v>0</v>
      </c>
      <c r="M31" s="298">
        <v>0</v>
      </c>
      <c r="N31" s="298">
        <v>0</v>
      </c>
      <c r="O31" s="298">
        <v>0</v>
      </c>
      <c r="P31" s="298">
        <v>0</v>
      </c>
      <c r="Q31" s="298">
        <v>0</v>
      </c>
      <c r="R31" s="298">
        <v>0</v>
      </c>
      <c r="S31" s="298">
        <v>0</v>
      </c>
      <c r="T31" s="298">
        <v>0</v>
      </c>
      <c r="U31" s="298">
        <v>0</v>
      </c>
      <c r="V31" s="298">
        <v>0</v>
      </c>
      <c r="W31" s="298">
        <v>0</v>
      </c>
      <c r="X31" s="298">
        <v>0</v>
      </c>
      <c r="Y31" s="298">
        <v>0</v>
      </c>
      <c r="Z31" s="299">
        <f t="shared" si="1"/>
        <v>0</v>
      </c>
    </row>
    <row r="32" spans="1:26" ht="15" customHeight="1" x14ac:dyDescent="0.2">
      <c r="A32" s="17" t="s">
        <v>186</v>
      </c>
      <c r="B32" s="144" t="s">
        <v>634</v>
      </c>
      <c r="C32" s="295">
        <v>0</v>
      </c>
      <c r="D32" s="296">
        <v>0</v>
      </c>
      <c r="E32" s="296">
        <v>0</v>
      </c>
      <c r="F32" s="296">
        <v>0</v>
      </c>
      <c r="G32" s="296">
        <v>0</v>
      </c>
      <c r="H32" s="296">
        <v>0</v>
      </c>
      <c r="I32" s="296">
        <v>0</v>
      </c>
      <c r="J32" s="296">
        <v>0</v>
      </c>
      <c r="K32" s="296">
        <v>0</v>
      </c>
      <c r="L32" s="297">
        <f t="shared" si="0"/>
        <v>0</v>
      </c>
      <c r="M32" s="298">
        <v>0</v>
      </c>
      <c r="N32" s="298">
        <v>0</v>
      </c>
      <c r="O32" s="298">
        <v>0</v>
      </c>
      <c r="P32" s="298">
        <v>0</v>
      </c>
      <c r="Q32" s="298">
        <v>0</v>
      </c>
      <c r="R32" s="298">
        <v>0</v>
      </c>
      <c r="S32" s="298">
        <v>0</v>
      </c>
      <c r="T32" s="298">
        <v>0</v>
      </c>
      <c r="U32" s="298">
        <v>0</v>
      </c>
      <c r="V32" s="298">
        <v>0</v>
      </c>
      <c r="W32" s="298">
        <v>0</v>
      </c>
      <c r="X32" s="298">
        <v>0</v>
      </c>
      <c r="Y32" s="298">
        <v>0</v>
      </c>
      <c r="Z32" s="299">
        <f t="shared" si="1"/>
        <v>0</v>
      </c>
    </row>
    <row r="33" spans="1:26" ht="15" customHeight="1" x14ac:dyDescent="0.2">
      <c r="A33" s="17" t="s">
        <v>187</v>
      </c>
      <c r="B33" s="144" t="s">
        <v>635</v>
      </c>
      <c r="C33" s="295">
        <v>0</v>
      </c>
      <c r="D33" s="296">
        <v>0</v>
      </c>
      <c r="E33" s="296">
        <v>0</v>
      </c>
      <c r="F33" s="296">
        <v>0</v>
      </c>
      <c r="G33" s="296">
        <v>0</v>
      </c>
      <c r="H33" s="296">
        <v>0</v>
      </c>
      <c r="I33" s="296">
        <v>0</v>
      </c>
      <c r="J33" s="296">
        <v>0</v>
      </c>
      <c r="K33" s="296">
        <v>0</v>
      </c>
      <c r="L33" s="297">
        <f t="shared" si="0"/>
        <v>0</v>
      </c>
      <c r="M33" s="298">
        <v>0</v>
      </c>
      <c r="N33" s="298">
        <v>0</v>
      </c>
      <c r="O33" s="298">
        <v>0</v>
      </c>
      <c r="P33" s="298">
        <v>0</v>
      </c>
      <c r="Q33" s="298">
        <v>0</v>
      </c>
      <c r="R33" s="298">
        <v>0</v>
      </c>
      <c r="S33" s="298">
        <v>0</v>
      </c>
      <c r="T33" s="298">
        <v>0</v>
      </c>
      <c r="U33" s="298">
        <v>0</v>
      </c>
      <c r="V33" s="298">
        <v>0</v>
      </c>
      <c r="W33" s="298">
        <v>0</v>
      </c>
      <c r="X33" s="298">
        <v>0</v>
      </c>
      <c r="Y33" s="298">
        <v>0</v>
      </c>
      <c r="Z33" s="299">
        <f t="shared" si="1"/>
        <v>0</v>
      </c>
    </row>
    <row r="34" spans="1:26" ht="15" customHeight="1" x14ac:dyDescent="0.2">
      <c r="A34" s="17" t="s">
        <v>188</v>
      </c>
      <c r="B34" s="144" t="s">
        <v>189</v>
      </c>
      <c r="C34" s="295">
        <v>0</v>
      </c>
      <c r="D34" s="296">
        <v>0</v>
      </c>
      <c r="E34" s="296">
        <v>0</v>
      </c>
      <c r="F34" s="296">
        <v>0</v>
      </c>
      <c r="G34" s="296">
        <v>0</v>
      </c>
      <c r="H34" s="296">
        <v>0</v>
      </c>
      <c r="I34" s="296">
        <v>0</v>
      </c>
      <c r="J34" s="296">
        <v>0</v>
      </c>
      <c r="K34" s="296">
        <v>0</v>
      </c>
      <c r="L34" s="297">
        <f t="shared" si="0"/>
        <v>0</v>
      </c>
      <c r="M34" s="298">
        <v>0</v>
      </c>
      <c r="N34" s="298">
        <v>0</v>
      </c>
      <c r="O34" s="298">
        <v>0</v>
      </c>
      <c r="P34" s="298">
        <v>0</v>
      </c>
      <c r="Q34" s="298">
        <v>0</v>
      </c>
      <c r="R34" s="298">
        <v>0</v>
      </c>
      <c r="S34" s="298">
        <v>0</v>
      </c>
      <c r="T34" s="298">
        <v>0</v>
      </c>
      <c r="U34" s="298">
        <v>0</v>
      </c>
      <c r="V34" s="298">
        <v>0</v>
      </c>
      <c r="W34" s="298">
        <v>0</v>
      </c>
      <c r="X34" s="298">
        <v>0</v>
      </c>
      <c r="Y34" s="298">
        <v>0</v>
      </c>
      <c r="Z34" s="299">
        <f t="shared" si="1"/>
        <v>0</v>
      </c>
    </row>
    <row r="35" spans="1:26" ht="15" customHeight="1" x14ac:dyDescent="0.2">
      <c r="A35" s="17" t="s">
        <v>190</v>
      </c>
      <c r="B35" s="144" t="s">
        <v>191</v>
      </c>
      <c r="C35" s="295">
        <v>0</v>
      </c>
      <c r="D35" s="296">
        <v>0</v>
      </c>
      <c r="E35" s="296">
        <v>0</v>
      </c>
      <c r="F35" s="296">
        <v>0</v>
      </c>
      <c r="G35" s="296">
        <v>0</v>
      </c>
      <c r="H35" s="296">
        <v>0</v>
      </c>
      <c r="I35" s="296">
        <v>0</v>
      </c>
      <c r="J35" s="296">
        <v>0</v>
      </c>
      <c r="K35" s="296">
        <v>0</v>
      </c>
      <c r="L35" s="297">
        <f t="shared" si="0"/>
        <v>0</v>
      </c>
      <c r="M35" s="298">
        <v>0</v>
      </c>
      <c r="N35" s="298">
        <v>0</v>
      </c>
      <c r="O35" s="298">
        <v>0</v>
      </c>
      <c r="P35" s="298">
        <v>0</v>
      </c>
      <c r="Q35" s="298">
        <v>0</v>
      </c>
      <c r="R35" s="298">
        <v>0</v>
      </c>
      <c r="S35" s="298">
        <v>0</v>
      </c>
      <c r="T35" s="298">
        <v>0</v>
      </c>
      <c r="U35" s="298">
        <v>0</v>
      </c>
      <c r="V35" s="298">
        <v>0</v>
      </c>
      <c r="W35" s="298">
        <v>0</v>
      </c>
      <c r="X35" s="298">
        <v>0</v>
      </c>
      <c r="Y35" s="298">
        <v>0</v>
      </c>
      <c r="Z35" s="299">
        <f t="shared" si="1"/>
        <v>0</v>
      </c>
    </row>
    <row r="36" spans="1:26" ht="15" customHeight="1" x14ac:dyDescent="0.2">
      <c r="A36" s="17" t="s">
        <v>192</v>
      </c>
      <c r="B36" s="144" t="s">
        <v>636</v>
      </c>
      <c r="C36" s="295">
        <v>0</v>
      </c>
      <c r="D36" s="296">
        <v>0</v>
      </c>
      <c r="E36" s="296">
        <v>0</v>
      </c>
      <c r="F36" s="296">
        <v>0</v>
      </c>
      <c r="G36" s="296">
        <v>0</v>
      </c>
      <c r="H36" s="296">
        <v>0</v>
      </c>
      <c r="I36" s="296">
        <v>0</v>
      </c>
      <c r="J36" s="296">
        <v>0</v>
      </c>
      <c r="K36" s="296">
        <v>0</v>
      </c>
      <c r="L36" s="297">
        <f t="shared" si="0"/>
        <v>0</v>
      </c>
      <c r="M36" s="298">
        <v>0</v>
      </c>
      <c r="N36" s="298">
        <v>0</v>
      </c>
      <c r="O36" s="298">
        <v>0</v>
      </c>
      <c r="P36" s="298">
        <v>0</v>
      </c>
      <c r="Q36" s="298">
        <v>0</v>
      </c>
      <c r="R36" s="298">
        <v>0</v>
      </c>
      <c r="S36" s="298">
        <v>0</v>
      </c>
      <c r="T36" s="298">
        <v>0</v>
      </c>
      <c r="U36" s="298">
        <v>0</v>
      </c>
      <c r="V36" s="298">
        <v>0</v>
      </c>
      <c r="W36" s="298">
        <v>0</v>
      </c>
      <c r="X36" s="298">
        <v>0</v>
      </c>
      <c r="Y36" s="298">
        <v>0</v>
      </c>
      <c r="Z36" s="299">
        <f t="shared" si="1"/>
        <v>0</v>
      </c>
    </row>
    <row r="37" spans="1:26" ht="15" customHeight="1" x14ac:dyDescent="0.2">
      <c r="A37" s="17" t="s">
        <v>193</v>
      </c>
      <c r="B37" s="144" t="s">
        <v>637</v>
      </c>
      <c r="C37" s="295">
        <v>0</v>
      </c>
      <c r="D37" s="296">
        <v>0</v>
      </c>
      <c r="E37" s="296">
        <v>0</v>
      </c>
      <c r="F37" s="296">
        <v>0</v>
      </c>
      <c r="G37" s="296">
        <v>0</v>
      </c>
      <c r="H37" s="296">
        <v>0</v>
      </c>
      <c r="I37" s="296">
        <v>0</v>
      </c>
      <c r="J37" s="296">
        <v>0</v>
      </c>
      <c r="K37" s="296">
        <v>0</v>
      </c>
      <c r="L37" s="297">
        <f t="shared" si="0"/>
        <v>0</v>
      </c>
      <c r="M37" s="298">
        <v>0</v>
      </c>
      <c r="N37" s="298">
        <v>0</v>
      </c>
      <c r="O37" s="298">
        <v>0</v>
      </c>
      <c r="P37" s="298">
        <v>0</v>
      </c>
      <c r="Q37" s="298">
        <v>0</v>
      </c>
      <c r="R37" s="298">
        <v>0</v>
      </c>
      <c r="S37" s="298">
        <v>0</v>
      </c>
      <c r="T37" s="298">
        <v>0</v>
      </c>
      <c r="U37" s="298">
        <v>0</v>
      </c>
      <c r="V37" s="298">
        <v>0</v>
      </c>
      <c r="W37" s="298">
        <v>0</v>
      </c>
      <c r="X37" s="298">
        <v>0</v>
      </c>
      <c r="Y37" s="298">
        <v>0</v>
      </c>
      <c r="Z37" s="299">
        <f t="shared" si="1"/>
        <v>0</v>
      </c>
    </row>
    <row r="38" spans="1:26" ht="15" customHeight="1" x14ac:dyDescent="0.2">
      <c r="A38" s="17" t="s">
        <v>194</v>
      </c>
      <c r="B38" s="144" t="s">
        <v>638</v>
      </c>
      <c r="C38" s="295">
        <v>0</v>
      </c>
      <c r="D38" s="296">
        <v>0</v>
      </c>
      <c r="E38" s="296">
        <v>0</v>
      </c>
      <c r="F38" s="296">
        <v>0</v>
      </c>
      <c r="G38" s="296">
        <v>0</v>
      </c>
      <c r="H38" s="296">
        <v>0</v>
      </c>
      <c r="I38" s="296">
        <v>0</v>
      </c>
      <c r="J38" s="296">
        <v>0</v>
      </c>
      <c r="K38" s="296">
        <v>0</v>
      </c>
      <c r="L38" s="297">
        <f t="shared" si="0"/>
        <v>0</v>
      </c>
      <c r="M38" s="298">
        <v>0</v>
      </c>
      <c r="N38" s="298">
        <v>0</v>
      </c>
      <c r="O38" s="298">
        <v>0</v>
      </c>
      <c r="P38" s="298">
        <v>0</v>
      </c>
      <c r="Q38" s="298">
        <v>0</v>
      </c>
      <c r="R38" s="298">
        <v>0</v>
      </c>
      <c r="S38" s="298">
        <v>0</v>
      </c>
      <c r="T38" s="298">
        <v>0</v>
      </c>
      <c r="U38" s="298">
        <v>0</v>
      </c>
      <c r="V38" s="298">
        <v>0</v>
      </c>
      <c r="W38" s="298">
        <v>0</v>
      </c>
      <c r="X38" s="298">
        <v>0</v>
      </c>
      <c r="Y38" s="298">
        <v>0</v>
      </c>
      <c r="Z38" s="299">
        <f t="shared" si="1"/>
        <v>0</v>
      </c>
    </row>
    <row r="39" spans="1:26" ht="15" customHeight="1" x14ac:dyDescent="0.2">
      <c r="A39" s="17" t="s">
        <v>195</v>
      </c>
      <c r="B39" s="144" t="s">
        <v>196</v>
      </c>
      <c r="C39" s="295">
        <v>0</v>
      </c>
      <c r="D39" s="296">
        <v>0</v>
      </c>
      <c r="E39" s="296">
        <v>0</v>
      </c>
      <c r="F39" s="296">
        <v>0</v>
      </c>
      <c r="G39" s="296">
        <v>0</v>
      </c>
      <c r="H39" s="296">
        <v>0</v>
      </c>
      <c r="I39" s="296">
        <v>0</v>
      </c>
      <c r="J39" s="296">
        <v>0</v>
      </c>
      <c r="K39" s="296">
        <v>0</v>
      </c>
      <c r="L39" s="297">
        <f t="shared" si="0"/>
        <v>0</v>
      </c>
      <c r="M39" s="298">
        <v>0</v>
      </c>
      <c r="N39" s="298">
        <v>0</v>
      </c>
      <c r="O39" s="298">
        <v>0</v>
      </c>
      <c r="P39" s="298">
        <v>0</v>
      </c>
      <c r="Q39" s="298">
        <v>0</v>
      </c>
      <c r="R39" s="298">
        <v>0</v>
      </c>
      <c r="S39" s="298">
        <v>0</v>
      </c>
      <c r="T39" s="298">
        <v>0</v>
      </c>
      <c r="U39" s="298">
        <v>0</v>
      </c>
      <c r="V39" s="298">
        <v>0</v>
      </c>
      <c r="W39" s="298">
        <v>0</v>
      </c>
      <c r="X39" s="298">
        <v>0</v>
      </c>
      <c r="Y39" s="298">
        <v>0</v>
      </c>
      <c r="Z39" s="299">
        <f t="shared" si="1"/>
        <v>0</v>
      </c>
    </row>
    <row r="40" spans="1:26" ht="15" customHeight="1" x14ac:dyDescent="0.2">
      <c r="A40" s="17" t="s">
        <v>197</v>
      </c>
      <c r="B40" s="144" t="s">
        <v>639</v>
      </c>
      <c r="C40" s="295">
        <v>0</v>
      </c>
      <c r="D40" s="296">
        <v>0</v>
      </c>
      <c r="E40" s="296">
        <v>0</v>
      </c>
      <c r="F40" s="296">
        <v>0</v>
      </c>
      <c r="G40" s="296">
        <v>0</v>
      </c>
      <c r="H40" s="296">
        <v>0</v>
      </c>
      <c r="I40" s="296">
        <v>0</v>
      </c>
      <c r="J40" s="296">
        <v>0</v>
      </c>
      <c r="K40" s="296">
        <v>0</v>
      </c>
      <c r="L40" s="297">
        <f t="shared" si="0"/>
        <v>0</v>
      </c>
      <c r="M40" s="298">
        <v>0</v>
      </c>
      <c r="N40" s="298">
        <v>0</v>
      </c>
      <c r="O40" s="298">
        <v>0</v>
      </c>
      <c r="P40" s="298">
        <v>0</v>
      </c>
      <c r="Q40" s="298">
        <v>0</v>
      </c>
      <c r="R40" s="298">
        <v>0</v>
      </c>
      <c r="S40" s="298">
        <v>0</v>
      </c>
      <c r="T40" s="298">
        <v>0</v>
      </c>
      <c r="U40" s="298">
        <v>0</v>
      </c>
      <c r="V40" s="298">
        <v>0</v>
      </c>
      <c r="W40" s="298">
        <v>0</v>
      </c>
      <c r="X40" s="298">
        <v>0</v>
      </c>
      <c r="Y40" s="298">
        <v>0</v>
      </c>
      <c r="Z40" s="299">
        <f t="shared" si="1"/>
        <v>0</v>
      </c>
    </row>
    <row r="41" spans="1:26" ht="15" customHeight="1" x14ac:dyDescent="0.2">
      <c r="A41" s="17" t="s">
        <v>198</v>
      </c>
      <c r="B41" s="144" t="s">
        <v>199</v>
      </c>
      <c r="C41" s="295">
        <v>0</v>
      </c>
      <c r="D41" s="296">
        <v>0</v>
      </c>
      <c r="E41" s="296">
        <v>0</v>
      </c>
      <c r="F41" s="296">
        <v>0</v>
      </c>
      <c r="G41" s="296">
        <v>0</v>
      </c>
      <c r="H41" s="296">
        <v>0</v>
      </c>
      <c r="I41" s="296">
        <v>0</v>
      </c>
      <c r="J41" s="296">
        <v>0</v>
      </c>
      <c r="K41" s="296">
        <v>0</v>
      </c>
      <c r="L41" s="297">
        <f t="shared" si="0"/>
        <v>0</v>
      </c>
      <c r="M41" s="298">
        <v>0</v>
      </c>
      <c r="N41" s="298">
        <v>0</v>
      </c>
      <c r="O41" s="298">
        <v>0</v>
      </c>
      <c r="P41" s="298">
        <v>0</v>
      </c>
      <c r="Q41" s="298">
        <v>0</v>
      </c>
      <c r="R41" s="298">
        <v>0</v>
      </c>
      <c r="S41" s="298">
        <v>0</v>
      </c>
      <c r="T41" s="298">
        <v>0</v>
      </c>
      <c r="U41" s="298">
        <v>0</v>
      </c>
      <c r="V41" s="298">
        <v>0</v>
      </c>
      <c r="W41" s="298">
        <v>0</v>
      </c>
      <c r="X41" s="298">
        <v>0</v>
      </c>
      <c r="Y41" s="298">
        <v>0</v>
      </c>
      <c r="Z41" s="299">
        <f t="shared" si="1"/>
        <v>0</v>
      </c>
    </row>
    <row r="42" spans="1:26" ht="15" customHeight="1" x14ac:dyDescent="0.2">
      <c r="A42" s="17" t="s">
        <v>200</v>
      </c>
      <c r="B42" s="144" t="s">
        <v>640</v>
      </c>
      <c r="C42" s="295">
        <v>0</v>
      </c>
      <c r="D42" s="296">
        <v>0</v>
      </c>
      <c r="E42" s="296">
        <v>0</v>
      </c>
      <c r="F42" s="296">
        <v>0</v>
      </c>
      <c r="G42" s="296">
        <v>0</v>
      </c>
      <c r="H42" s="296">
        <v>0</v>
      </c>
      <c r="I42" s="296">
        <v>0</v>
      </c>
      <c r="J42" s="296">
        <v>0</v>
      </c>
      <c r="K42" s="296">
        <v>0</v>
      </c>
      <c r="L42" s="297">
        <f t="shared" si="0"/>
        <v>0</v>
      </c>
      <c r="M42" s="298">
        <v>0</v>
      </c>
      <c r="N42" s="298">
        <v>0</v>
      </c>
      <c r="O42" s="298">
        <v>0</v>
      </c>
      <c r="P42" s="298">
        <v>0</v>
      </c>
      <c r="Q42" s="298">
        <v>0</v>
      </c>
      <c r="R42" s="298">
        <v>0</v>
      </c>
      <c r="S42" s="298">
        <v>0</v>
      </c>
      <c r="T42" s="298">
        <v>0</v>
      </c>
      <c r="U42" s="298">
        <v>0</v>
      </c>
      <c r="V42" s="298">
        <v>0</v>
      </c>
      <c r="W42" s="298">
        <v>0</v>
      </c>
      <c r="X42" s="298">
        <v>0</v>
      </c>
      <c r="Y42" s="298">
        <v>0</v>
      </c>
      <c r="Z42" s="299">
        <f t="shared" si="1"/>
        <v>0</v>
      </c>
    </row>
    <row r="43" spans="1:26" ht="15" customHeight="1" x14ac:dyDescent="0.2">
      <c r="A43" s="17" t="s">
        <v>201</v>
      </c>
      <c r="B43" s="144" t="s">
        <v>641</v>
      </c>
      <c r="C43" s="295">
        <v>0</v>
      </c>
      <c r="D43" s="296">
        <v>0</v>
      </c>
      <c r="E43" s="296">
        <v>0</v>
      </c>
      <c r="F43" s="296">
        <v>0</v>
      </c>
      <c r="G43" s="296">
        <v>0</v>
      </c>
      <c r="H43" s="296">
        <v>0</v>
      </c>
      <c r="I43" s="296">
        <v>0</v>
      </c>
      <c r="J43" s="296">
        <v>0</v>
      </c>
      <c r="K43" s="296">
        <v>0</v>
      </c>
      <c r="L43" s="297">
        <f t="shared" si="0"/>
        <v>0</v>
      </c>
      <c r="M43" s="298">
        <v>0</v>
      </c>
      <c r="N43" s="298">
        <v>0</v>
      </c>
      <c r="O43" s="298">
        <v>0</v>
      </c>
      <c r="P43" s="298">
        <v>0</v>
      </c>
      <c r="Q43" s="298">
        <v>0</v>
      </c>
      <c r="R43" s="298">
        <v>0</v>
      </c>
      <c r="S43" s="298">
        <v>0</v>
      </c>
      <c r="T43" s="298">
        <v>0</v>
      </c>
      <c r="U43" s="298">
        <v>0</v>
      </c>
      <c r="V43" s="298">
        <v>0</v>
      </c>
      <c r="W43" s="298">
        <v>0</v>
      </c>
      <c r="X43" s="298">
        <v>0</v>
      </c>
      <c r="Y43" s="298">
        <v>0</v>
      </c>
      <c r="Z43" s="299">
        <f t="shared" si="1"/>
        <v>0</v>
      </c>
    </row>
    <row r="44" spans="1:26" ht="15" customHeight="1" x14ac:dyDescent="0.2">
      <c r="A44" s="17" t="s">
        <v>202</v>
      </c>
      <c r="B44" s="144" t="s">
        <v>203</v>
      </c>
      <c r="C44" s="295">
        <v>0</v>
      </c>
      <c r="D44" s="296">
        <v>0</v>
      </c>
      <c r="E44" s="296">
        <v>0</v>
      </c>
      <c r="F44" s="296">
        <v>0</v>
      </c>
      <c r="G44" s="296">
        <v>0</v>
      </c>
      <c r="H44" s="296">
        <v>0</v>
      </c>
      <c r="I44" s="296">
        <v>0</v>
      </c>
      <c r="J44" s="296">
        <v>0</v>
      </c>
      <c r="K44" s="296">
        <v>0</v>
      </c>
      <c r="L44" s="297">
        <f t="shared" si="0"/>
        <v>0</v>
      </c>
      <c r="M44" s="298">
        <v>0</v>
      </c>
      <c r="N44" s="298">
        <v>0</v>
      </c>
      <c r="O44" s="298">
        <v>0</v>
      </c>
      <c r="P44" s="298">
        <v>0</v>
      </c>
      <c r="Q44" s="298">
        <v>0</v>
      </c>
      <c r="R44" s="298">
        <v>0</v>
      </c>
      <c r="S44" s="298">
        <v>0</v>
      </c>
      <c r="T44" s="298">
        <v>0</v>
      </c>
      <c r="U44" s="298">
        <v>0</v>
      </c>
      <c r="V44" s="298">
        <v>0</v>
      </c>
      <c r="W44" s="298">
        <v>0</v>
      </c>
      <c r="X44" s="298">
        <v>0</v>
      </c>
      <c r="Y44" s="298">
        <v>0</v>
      </c>
      <c r="Z44" s="299">
        <f t="shared" si="1"/>
        <v>0</v>
      </c>
    </row>
    <row r="45" spans="1:26" ht="15" customHeight="1" x14ac:dyDescent="0.2">
      <c r="A45" s="17" t="s">
        <v>204</v>
      </c>
      <c r="B45" s="144" t="s">
        <v>205</v>
      </c>
      <c r="C45" s="295">
        <v>0</v>
      </c>
      <c r="D45" s="296">
        <v>0</v>
      </c>
      <c r="E45" s="296">
        <v>0</v>
      </c>
      <c r="F45" s="296">
        <v>0</v>
      </c>
      <c r="G45" s="296">
        <v>0</v>
      </c>
      <c r="H45" s="296">
        <v>0</v>
      </c>
      <c r="I45" s="296">
        <v>0</v>
      </c>
      <c r="J45" s="296">
        <v>0</v>
      </c>
      <c r="K45" s="296">
        <v>0</v>
      </c>
      <c r="L45" s="297">
        <f t="shared" si="0"/>
        <v>0</v>
      </c>
      <c r="M45" s="298">
        <v>0</v>
      </c>
      <c r="N45" s="298">
        <v>0</v>
      </c>
      <c r="O45" s="298">
        <v>0</v>
      </c>
      <c r="P45" s="298">
        <v>0</v>
      </c>
      <c r="Q45" s="298">
        <v>0</v>
      </c>
      <c r="R45" s="298">
        <v>0</v>
      </c>
      <c r="S45" s="298">
        <v>0</v>
      </c>
      <c r="T45" s="298">
        <v>0</v>
      </c>
      <c r="U45" s="298">
        <v>0</v>
      </c>
      <c r="V45" s="298">
        <v>0</v>
      </c>
      <c r="W45" s="298">
        <v>0</v>
      </c>
      <c r="X45" s="298">
        <v>0</v>
      </c>
      <c r="Y45" s="298">
        <v>0</v>
      </c>
      <c r="Z45" s="299">
        <f t="shared" si="1"/>
        <v>0</v>
      </c>
    </row>
    <row r="46" spans="1:26" ht="15" customHeight="1" x14ac:dyDescent="0.2">
      <c r="A46" s="17" t="s">
        <v>206</v>
      </c>
      <c r="B46" s="144" t="s">
        <v>207</v>
      </c>
      <c r="C46" s="295">
        <v>0</v>
      </c>
      <c r="D46" s="296">
        <v>0</v>
      </c>
      <c r="E46" s="296">
        <v>0</v>
      </c>
      <c r="F46" s="296">
        <v>0</v>
      </c>
      <c r="G46" s="296">
        <v>0</v>
      </c>
      <c r="H46" s="296">
        <v>0</v>
      </c>
      <c r="I46" s="296">
        <v>0</v>
      </c>
      <c r="J46" s="296">
        <v>0</v>
      </c>
      <c r="K46" s="296">
        <v>0</v>
      </c>
      <c r="L46" s="297">
        <f t="shared" si="0"/>
        <v>0</v>
      </c>
      <c r="M46" s="298">
        <v>0</v>
      </c>
      <c r="N46" s="298">
        <v>0</v>
      </c>
      <c r="O46" s="298">
        <v>0</v>
      </c>
      <c r="P46" s="298">
        <v>0</v>
      </c>
      <c r="Q46" s="298">
        <v>0</v>
      </c>
      <c r="R46" s="298">
        <v>0</v>
      </c>
      <c r="S46" s="298">
        <v>0</v>
      </c>
      <c r="T46" s="298">
        <v>0</v>
      </c>
      <c r="U46" s="298">
        <v>0</v>
      </c>
      <c r="V46" s="298">
        <v>0</v>
      </c>
      <c r="W46" s="298">
        <v>0</v>
      </c>
      <c r="X46" s="298">
        <v>0</v>
      </c>
      <c r="Y46" s="298">
        <v>0</v>
      </c>
      <c r="Z46" s="299">
        <f t="shared" si="1"/>
        <v>0</v>
      </c>
    </row>
    <row r="47" spans="1:26" ht="15" customHeight="1" x14ac:dyDescent="0.2">
      <c r="A47" s="17" t="s">
        <v>208</v>
      </c>
      <c r="B47" s="144" t="s">
        <v>642</v>
      </c>
      <c r="C47" s="295">
        <v>0</v>
      </c>
      <c r="D47" s="296">
        <v>0</v>
      </c>
      <c r="E47" s="296">
        <v>0</v>
      </c>
      <c r="F47" s="296">
        <v>0</v>
      </c>
      <c r="G47" s="296">
        <v>0</v>
      </c>
      <c r="H47" s="296">
        <v>0</v>
      </c>
      <c r="I47" s="296">
        <v>0</v>
      </c>
      <c r="J47" s="296">
        <v>0</v>
      </c>
      <c r="K47" s="296">
        <v>0</v>
      </c>
      <c r="L47" s="297">
        <f t="shared" si="0"/>
        <v>0</v>
      </c>
      <c r="M47" s="298">
        <v>0</v>
      </c>
      <c r="N47" s="298">
        <v>0</v>
      </c>
      <c r="O47" s="298">
        <v>0</v>
      </c>
      <c r="P47" s="298">
        <v>0</v>
      </c>
      <c r="Q47" s="298">
        <v>0</v>
      </c>
      <c r="R47" s="298">
        <v>0</v>
      </c>
      <c r="S47" s="298">
        <v>0</v>
      </c>
      <c r="T47" s="298">
        <v>0</v>
      </c>
      <c r="U47" s="298">
        <v>0</v>
      </c>
      <c r="V47" s="298">
        <v>0</v>
      </c>
      <c r="W47" s="298">
        <v>0</v>
      </c>
      <c r="X47" s="298">
        <v>0</v>
      </c>
      <c r="Y47" s="298">
        <v>0</v>
      </c>
      <c r="Z47" s="299">
        <f t="shared" si="1"/>
        <v>0</v>
      </c>
    </row>
    <row r="48" spans="1:26" ht="15" customHeight="1" x14ac:dyDescent="0.2">
      <c r="A48" s="17" t="s">
        <v>209</v>
      </c>
      <c r="B48" s="144" t="s">
        <v>210</v>
      </c>
      <c r="C48" s="295">
        <v>0</v>
      </c>
      <c r="D48" s="296">
        <v>0</v>
      </c>
      <c r="E48" s="296">
        <v>0</v>
      </c>
      <c r="F48" s="296">
        <v>0</v>
      </c>
      <c r="G48" s="296">
        <v>0</v>
      </c>
      <c r="H48" s="296">
        <v>0</v>
      </c>
      <c r="I48" s="296">
        <v>0</v>
      </c>
      <c r="J48" s="296">
        <v>0</v>
      </c>
      <c r="K48" s="296">
        <v>0</v>
      </c>
      <c r="L48" s="297">
        <f t="shared" si="0"/>
        <v>0</v>
      </c>
      <c r="M48" s="298">
        <v>0</v>
      </c>
      <c r="N48" s="298">
        <v>0</v>
      </c>
      <c r="O48" s="298">
        <v>0</v>
      </c>
      <c r="P48" s="298">
        <v>0</v>
      </c>
      <c r="Q48" s="298">
        <v>0</v>
      </c>
      <c r="R48" s="298">
        <v>0</v>
      </c>
      <c r="S48" s="298">
        <v>0</v>
      </c>
      <c r="T48" s="298">
        <v>0</v>
      </c>
      <c r="U48" s="298">
        <v>0</v>
      </c>
      <c r="V48" s="298">
        <v>0</v>
      </c>
      <c r="W48" s="298">
        <v>0</v>
      </c>
      <c r="X48" s="298">
        <v>0</v>
      </c>
      <c r="Y48" s="298">
        <v>0</v>
      </c>
      <c r="Z48" s="299">
        <f t="shared" si="1"/>
        <v>0</v>
      </c>
    </row>
    <row r="49" spans="1:26" ht="15" customHeight="1" x14ac:dyDescent="0.2">
      <c r="A49" s="17" t="s">
        <v>211</v>
      </c>
      <c r="B49" s="144" t="s">
        <v>212</v>
      </c>
      <c r="C49" s="295">
        <v>0</v>
      </c>
      <c r="D49" s="296">
        <v>0</v>
      </c>
      <c r="E49" s="296">
        <v>0</v>
      </c>
      <c r="F49" s="296">
        <v>0</v>
      </c>
      <c r="G49" s="296">
        <v>0</v>
      </c>
      <c r="H49" s="296">
        <v>0</v>
      </c>
      <c r="I49" s="296">
        <v>0</v>
      </c>
      <c r="J49" s="296">
        <v>0</v>
      </c>
      <c r="K49" s="296">
        <v>0</v>
      </c>
      <c r="L49" s="297">
        <f t="shared" si="0"/>
        <v>0</v>
      </c>
      <c r="M49" s="298">
        <v>0</v>
      </c>
      <c r="N49" s="298">
        <v>0</v>
      </c>
      <c r="O49" s="298">
        <v>0</v>
      </c>
      <c r="P49" s="298">
        <v>0</v>
      </c>
      <c r="Q49" s="298">
        <v>0</v>
      </c>
      <c r="R49" s="298">
        <v>0</v>
      </c>
      <c r="S49" s="298">
        <v>0</v>
      </c>
      <c r="T49" s="298">
        <v>0</v>
      </c>
      <c r="U49" s="298">
        <v>0</v>
      </c>
      <c r="V49" s="298">
        <v>0</v>
      </c>
      <c r="W49" s="298">
        <v>0</v>
      </c>
      <c r="X49" s="298">
        <v>0</v>
      </c>
      <c r="Y49" s="298">
        <v>0</v>
      </c>
      <c r="Z49" s="299">
        <f t="shared" si="1"/>
        <v>0</v>
      </c>
    </row>
    <row r="50" spans="1:26" ht="15" customHeight="1" x14ac:dyDescent="0.2">
      <c r="A50" s="17" t="s">
        <v>213</v>
      </c>
      <c r="B50" s="144" t="s">
        <v>214</v>
      </c>
      <c r="C50" s="295">
        <v>0</v>
      </c>
      <c r="D50" s="296">
        <v>0</v>
      </c>
      <c r="E50" s="296">
        <v>0</v>
      </c>
      <c r="F50" s="296">
        <v>0</v>
      </c>
      <c r="G50" s="296">
        <v>0</v>
      </c>
      <c r="H50" s="296">
        <v>0</v>
      </c>
      <c r="I50" s="296">
        <v>0</v>
      </c>
      <c r="J50" s="296">
        <v>0</v>
      </c>
      <c r="K50" s="296">
        <v>0</v>
      </c>
      <c r="L50" s="297">
        <f t="shared" si="0"/>
        <v>0</v>
      </c>
      <c r="M50" s="298">
        <v>0</v>
      </c>
      <c r="N50" s="298">
        <v>0</v>
      </c>
      <c r="O50" s="298">
        <v>0</v>
      </c>
      <c r="P50" s="298">
        <v>0</v>
      </c>
      <c r="Q50" s="298">
        <v>0</v>
      </c>
      <c r="R50" s="298">
        <v>0</v>
      </c>
      <c r="S50" s="298">
        <v>0</v>
      </c>
      <c r="T50" s="298">
        <v>0</v>
      </c>
      <c r="U50" s="298">
        <v>0</v>
      </c>
      <c r="V50" s="298">
        <v>0</v>
      </c>
      <c r="W50" s="298">
        <v>0</v>
      </c>
      <c r="X50" s="298">
        <v>0</v>
      </c>
      <c r="Y50" s="298">
        <v>0</v>
      </c>
      <c r="Z50" s="299">
        <f t="shared" si="1"/>
        <v>0</v>
      </c>
    </row>
    <row r="51" spans="1:26" ht="15" customHeight="1" x14ac:dyDescent="0.2">
      <c r="A51" s="17" t="s">
        <v>215</v>
      </c>
      <c r="B51" s="144" t="s">
        <v>643</v>
      </c>
      <c r="C51" s="295">
        <v>0</v>
      </c>
      <c r="D51" s="296">
        <v>0</v>
      </c>
      <c r="E51" s="296">
        <v>0</v>
      </c>
      <c r="F51" s="296">
        <v>0</v>
      </c>
      <c r="G51" s="296">
        <v>0</v>
      </c>
      <c r="H51" s="296">
        <v>0</v>
      </c>
      <c r="I51" s="296">
        <v>0</v>
      </c>
      <c r="J51" s="296">
        <v>0</v>
      </c>
      <c r="K51" s="296">
        <v>0</v>
      </c>
      <c r="L51" s="297">
        <f t="shared" si="0"/>
        <v>0</v>
      </c>
      <c r="M51" s="298">
        <v>0</v>
      </c>
      <c r="N51" s="298">
        <v>0</v>
      </c>
      <c r="O51" s="298">
        <v>0</v>
      </c>
      <c r="P51" s="298">
        <v>0</v>
      </c>
      <c r="Q51" s="298">
        <v>0</v>
      </c>
      <c r="R51" s="298">
        <v>0</v>
      </c>
      <c r="S51" s="298">
        <v>0</v>
      </c>
      <c r="T51" s="298">
        <v>0</v>
      </c>
      <c r="U51" s="298">
        <v>0</v>
      </c>
      <c r="V51" s="298">
        <v>0</v>
      </c>
      <c r="W51" s="298">
        <v>0</v>
      </c>
      <c r="X51" s="298">
        <v>0</v>
      </c>
      <c r="Y51" s="298">
        <v>0</v>
      </c>
      <c r="Z51" s="299">
        <f t="shared" si="1"/>
        <v>0</v>
      </c>
    </row>
    <row r="52" spans="1:26" ht="15" customHeight="1" x14ac:dyDescent="0.2">
      <c r="A52" s="17" t="s">
        <v>216</v>
      </c>
      <c r="B52" s="144" t="s">
        <v>644</v>
      </c>
      <c r="C52" s="295">
        <v>0</v>
      </c>
      <c r="D52" s="296">
        <v>0</v>
      </c>
      <c r="E52" s="296">
        <v>0</v>
      </c>
      <c r="F52" s="296">
        <v>0</v>
      </c>
      <c r="G52" s="296">
        <v>0</v>
      </c>
      <c r="H52" s="296">
        <v>0</v>
      </c>
      <c r="I52" s="296">
        <v>0</v>
      </c>
      <c r="J52" s="296">
        <v>0</v>
      </c>
      <c r="K52" s="296">
        <v>0</v>
      </c>
      <c r="L52" s="297">
        <f t="shared" si="0"/>
        <v>0</v>
      </c>
      <c r="M52" s="298">
        <v>0</v>
      </c>
      <c r="N52" s="298">
        <v>0</v>
      </c>
      <c r="O52" s="298">
        <v>0</v>
      </c>
      <c r="P52" s="298">
        <v>0</v>
      </c>
      <c r="Q52" s="298">
        <v>0</v>
      </c>
      <c r="R52" s="298">
        <v>0</v>
      </c>
      <c r="S52" s="298">
        <v>0</v>
      </c>
      <c r="T52" s="298">
        <v>0</v>
      </c>
      <c r="U52" s="298">
        <v>0</v>
      </c>
      <c r="V52" s="298">
        <v>0</v>
      </c>
      <c r="W52" s="298">
        <v>0</v>
      </c>
      <c r="X52" s="298">
        <v>0</v>
      </c>
      <c r="Y52" s="298">
        <v>0</v>
      </c>
      <c r="Z52" s="299">
        <f t="shared" si="1"/>
        <v>0</v>
      </c>
    </row>
    <row r="53" spans="1:26" ht="15" customHeight="1" x14ac:dyDescent="0.2">
      <c r="A53" s="17" t="s">
        <v>217</v>
      </c>
      <c r="B53" s="144" t="s">
        <v>645</v>
      </c>
      <c r="C53" s="295">
        <v>0</v>
      </c>
      <c r="D53" s="296">
        <v>0</v>
      </c>
      <c r="E53" s="296">
        <v>0</v>
      </c>
      <c r="F53" s="296">
        <v>0</v>
      </c>
      <c r="G53" s="296">
        <v>0</v>
      </c>
      <c r="H53" s="296">
        <v>0</v>
      </c>
      <c r="I53" s="296">
        <v>0</v>
      </c>
      <c r="J53" s="296">
        <v>0</v>
      </c>
      <c r="K53" s="296">
        <v>0</v>
      </c>
      <c r="L53" s="297">
        <f t="shared" si="0"/>
        <v>0</v>
      </c>
      <c r="M53" s="298">
        <v>0</v>
      </c>
      <c r="N53" s="298">
        <v>0</v>
      </c>
      <c r="O53" s="298">
        <v>0</v>
      </c>
      <c r="P53" s="298">
        <v>0</v>
      </c>
      <c r="Q53" s="298">
        <v>0</v>
      </c>
      <c r="R53" s="298">
        <v>0</v>
      </c>
      <c r="S53" s="298">
        <v>0</v>
      </c>
      <c r="T53" s="298">
        <v>0</v>
      </c>
      <c r="U53" s="298">
        <v>0</v>
      </c>
      <c r="V53" s="298">
        <v>0</v>
      </c>
      <c r="W53" s="298">
        <v>0</v>
      </c>
      <c r="X53" s="298">
        <v>0</v>
      </c>
      <c r="Y53" s="298">
        <v>0</v>
      </c>
      <c r="Z53" s="299">
        <f t="shared" si="1"/>
        <v>0</v>
      </c>
    </row>
    <row r="54" spans="1:26" ht="15" customHeight="1" x14ac:dyDescent="0.2">
      <c r="A54" s="19" t="s">
        <v>218</v>
      </c>
      <c r="B54" s="143" t="s">
        <v>219</v>
      </c>
      <c r="C54" s="300">
        <v>0</v>
      </c>
      <c r="D54" s="301">
        <v>0</v>
      </c>
      <c r="E54" s="301">
        <v>0</v>
      </c>
      <c r="F54" s="301">
        <v>0</v>
      </c>
      <c r="G54" s="301">
        <v>0</v>
      </c>
      <c r="H54" s="301">
        <v>0</v>
      </c>
      <c r="I54" s="301">
        <v>0</v>
      </c>
      <c r="J54" s="301">
        <v>0</v>
      </c>
      <c r="K54" s="301">
        <v>0</v>
      </c>
      <c r="L54" s="302">
        <f t="shared" si="0"/>
        <v>0</v>
      </c>
      <c r="M54" s="303">
        <v>0</v>
      </c>
      <c r="N54" s="303">
        <v>0</v>
      </c>
      <c r="O54" s="303">
        <v>0</v>
      </c>
      <c r="P54" s="303">
        <v>0</v>
      </c>
      <c r="Q54" s="303">
        <v>0</v>
      </c>
      <c r="R54" s="303">
        <v>0</v>
      </c>
      <c r="S54" s="303">
        <v>0</v>
      </c>
      <c r="T54" s="303">
        <v>0</v>
      </c>
      <c r="U54" s="303">
        <v>0</v>
      </c>
      <c r="V54" s="303">
        <v>0</v>
      </c>
      <c r="W54" s="303">
        <v>0</v>
      </c>
      <c r="X54" s="303">
        <v>0</v>
      </c>
      <c r="Y54" s="303">
        <v>0</v>
      </c>
      <c r="Z54" s="304">
        <f t="shared" si="1"/>
        <v>0</v>
      </c>
    </row>
    <row r="55" spans="1:26" ht="15" customHeight="1" x14ac:dyDescent="0.2">
      <c r="A55" s="30" t="s">
        <v>220</v>
      </c>
      <c r="B55" s="55" t="s">
        <v>221</v>
      </c>
      <c r="C55" s="305">
        <f t="shared" ref="C55:L55" si="2">SUM(C10:C54)</f>
        <v>0</v>
      </c>
      <c r="D55" s="306">
        <f t="shared" si="2"/>
        <v>0</v>
      </c>
      <c r="E55" s="306">
        <f t="shared" si="2"/>
        <v>0</v>
      </c>
      <c r="F55" s="306">
        <f t="shared" si="2"/>
        <v>0</v>
      </c>
      <c r="G55" s="306">
        <f t="shared" si="2"/>
        <v>0</v>
      </c>
      <c r="H55" s="306">
        <f t="shared" si="2"/>
        <v>0</v>
      </c>
      <c r="I55" s="306">
        <f t="shared" si="2"/>
        <v>0</v>
      </c>
      <c r="J55" s="306">
        <f t="shared" si="2"/>
        <v>0</v>
      </c>
      <c r="K55" s="306">
        <f t="shared" si="2"/>
        <v>0</v>
      </c>
      <c r="L55" s="307">
        <f t="shared" si="2"/>
        <v>0</v>
      </c>
      <c r="M55" s="308">
        <f t="shared" ref="M55:X55" si="3">SUM(M10:M54)</f>
        <v>0</v>
      </c>
      <c r="N55" s="308">
        <f t="shared" si="3"/>
        <v>0</v>
      </c>
      <c r="O55" s="308">
        <f t="shared" si="3"/>
        <v>0</v>
      </c>
      <c r="P55" s="308">
        <f t="shared" si="3"/>
        <v>0</v>
      </c>
      <c r="Q55" s="308">
        <f t="shared" si="3"/>
        <v>0</v>
      </c>
      <c r="R55" s="308">
        <f t="shared" si="3"/>
        <v>0</v>
      </c>
      <c r="S55" s="308">
        <f t="shared" si="3"/>
        <v>0</v>
      </c>
      <c r="T55" s="308">
        <f t="shared" si="3"/>
        <v>0</v>
      </c>
      <c r="U55" s="308">
        <f t="shared" si="3"/>
        <v>0</v>
      </c>
      <c r="V55" s="308">
        <f t="shared" si="3"/>
        <v>0</v>
      </c>
      <c r="W55" s="308">
        <f t="shared" si="3"/>
        <v>0</v>
      </c>
      <c r="X55" s="308">
        <f t="shared" si="3"/>
        <v>0</v>
      </c>
      <c r="Y55" s="308">
        <f>SUM(Y10:Y54)</f>
        <v>0</v>
      </c>
      <c r="Z55" s="308">
        <f>SUM(Z10:Z54)</f>
        <v>0</v>
      </c>
    </row>
    <row r="56" spans="1:26" ht="15" customHeight="1" x14ac:dyDescent="0.2">
      <c r="A56" s="29"/>
      <c r="B56" s="22"/>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10"/>
    </row>
    <row r="57" spans="1:26" ht="15" customHeight="1" x14ac:dyDescent="0.2">
      <c r="A57" s="13">
        <v>2</v>
      </c>
      <c r="B57" s="60" t="s">
        <v>222</v>
      </c>
      <c r="C57" s="515">
        <v>0</v>
      </c>
      <c r="D57" s="516">
        <v>0</v>
      </c>
      <c r="E57" s="516">
        <v>0</v>
      </c>
      <c r="F57" s="516">
        <v>0</v>
      </c>
      <c r="G57" s="516">
        <v>0</v>
      </c>
      <c r="H57" s="516">
        <v>0</v>
      </c>
      <c r="I57" s="516">
        <v>0</v>
      </c>
      <c r="J57" s="516">
        <v>0</v>
      </c>
      <c r="K57" s="516">
        <v>0</v>
      </c>
      <c r="L57" s="311">
        <f t="shared" ref="L57" si="4">SUM(C57:K57)</f>
        <v>0</v>
      </c>
      <c r="M57" s="517">
        <v>0</v>
      </c>
      <c r="N57" s="517">
        <v>0</v>
      </c>
      <c r="O57" s="517">
        <v>0</v>
      </c>
      <c r="P57" s="517">
        <v>0</v>
      </c>
      <c r="Q57" s="517">
        <v>0</v>
      </c>
      <c r="R57" s="517">
        <v>0</v>
      </c>
      <c r="S57" s="517">
        <v>0</v>
      </c>
      <c r="T57" s="517">
        <v>0</v>
      </c>
      <c r="U57" s="517">
        <v>0</v>
      </c>
      <c r="V57" s="517">
        <v>0</v>
      </c>
      <c r="W57" s="517">
        <v>0</v>
      </c>
      <c r="X57" s="517">
        <v>0</v>
      </c>
      <c r="Y57" s="517">
        <v>0</v>
      </c>
      <c r="Z57" s="312">
        <f t="shared" ref="Z57" si="5">SUM(L57:Y57)</f>
        <v>0</v>
      </c>
    </row>
    <row r="58" spans="1:26" ht="15" customHeight="1" x14ac:dyDescent="0.2">
      <c r="A58" s="29"/>
      <c r="B58" s="22"/>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10"/>
    </row>
    <row r="59" spans="1:26" ht="15" customHeight="1" x14ac:dyDescent="0.2">
      <c r="A59" s="42">
        <v>3</v>
      </c>
      <c r="B59" s="56" t="s">
        <v>655</v>
      </c>
      <c r="C59" s="279" t="s">
        <v>732</v>
      </c>
      <c r="D59" s="279" t="s">
        <v>732</v>
      </c>
      <c r="E59" s="279" t="s">
        <v>732</v>
      </c>
      <c r="F59" s="279" t="s">
        <v>732</v>
      </c>
      <c r="G59" s="279" t="s">
        <v>732</v>
      </c>
      <c r="H59" s="279" t="s">
        <v>732</v>
      </c>
      <c r="I59" s="279" t="s">
        <v>732</v>
      </c>
      <c r="J59" s="279" t="s">
        <v>732</v>
      </c>
      <c r="K59" s="279" t="s">
        <v>732</v>
      </c>
      <c r="L59" s="279" t="s">
        <v>732</v>
      </c>
      <c r="M59" s="279" t="s">
        <v>732</v>
      </c>
      <c r="N59" s="279" t="s">
        <v>732</v>
      </c>
      <c r="O59" s="279" t="s">
        <v>732</v>
      </c>
      <c r="P59" s="279" t="s">
        <v>732</v>
      </c>
      <c r="Q59" s="279" t="s">
        <v>732</v>
      </c>
      <c r="R59" s="279" t="s">
        <v>732</v>
      </c>
      <c r="S59" s="279" t="s">
        <v>732</v>
      </c>
      <c r="T59" s="279" t="s">
        <v>732</v>
      </c>
      <c r="U59" s="279" t="s">
        <v>732</v>
      </c>
      <c r="V59" s="279" t="s">
        <v>732</v>
      </c>
      <c r="W59" s="279" t="s">
        <v>732</v>
      </c>
      <c r="X59" s="279" t="s">
        <v>732</v>
      </c>
      <c r="Y59" s="279" t="s">
        <v>732</v>
      </c>
      <c r="Z59" s="280" t="s">
        <v>732</v>
      </c>
    </row>
    <row r="60" spans="1:26" ht="15" customHeight="1" x14ac:dyDescent="0.2">
      <c r="A60" s="15" t="s">
        <v>64</v>
      </c>
      <c r="B60" s="142" t="s">
        <v>647</v>
      </c>
      <c r="C60" s="514">
        <v>0</v>
      </c>
      <c r="D60" s="291">
        <v>0</v>
      </c>
      <c r="E60" s="291">
        <v>0</v>
      </c>
      <c r="F60" s="291">
        <v>0</v>
      </c>
      <c r="G60" s="291">
        <v>0</v>
      </c>
      <c r="H60" s="291">
        <v>0</v>
      </c>
      <c r="I60" s="291">
        <v>0</v>
      </c>
      <c r="J60" s="291">
        <v>0</v>
      </c>
      <c r="K60" s="291">
        <v>0</v>
      </c>
      <c r="L60" s="292">
        <f t="shared" ref="L60:L62" si="6">SUM(C60:K60)</f>
        <v>0</v>
      </c>
      <c r="M60" s="293">
        <v>0</v>
      </c>
      <c r="N60" s="293">
        <v>0</v>
      </c>
      <c r="O60" s="293">
        <v>0</v>
      </c>
      <c r="P60" s="293">
        <v>0</v>
      </c>
      <c r="Q60" s="293">
        <v>0</v>
      </c>
      <c r="R60" s="293">
        <v>0</v>
      </c>
      <c r="S60" s="293">
        <v>0</v>
      </c>
      <c r="T60" s="293">
        <v>0</v>
      </c>
      <c r="U60" s="293">
        <v>0</v>
      </c>
      <c r="V60" s="293">
        <v>0</v>
      </c>
      <c r="W60" s="293">
        <v>0</v>
      </c>
      <c r="X60" s="293">
        <v>0</v>
      </c>
      <c r="Y60" s="293">
        <v>0</v>
      </c>
      <c r="Z60" s="294">
        <f t="shared" ref="Z60:Z62" si="7">SUM(L60:Y60)</f>
        <v>0</v>
      </c>
    </row>
    <row r="61" spans="1:26" ht="15" customHeight="1" x14ac:dyDescent="0.2">
      <c r="A61" s="17" t="s">
        <v>65</v>
      </c>
      <c r="B61" s="144" t="s">
        <v>223</v>
      </c>
      <c r="C61" s="295">
        <v>0</v>
      </c>
      <c r="D61" s="296">
        <v>0</v>
      </c>
      <c r="E61" s="296">
        <v>0</v>
      </c>
      <c r="F61" s="296">
        <v>0</v>
      </c>
      <c r="G61" s="296">
        <v>0</v>
      </c>
      <c r="H61" s="296">
        <v>0</v>
      </c>
      <c r="I61" s="296">
        <v>0</v>
      </c>
      <c r="J61" s="296">
        <v>0</v>
      </c>
      <c r="K61" s="296">
        <v>0</v>
      </c>
      <c r="L61" s="297">
        <f t="shared" si="6"/>
        <v>0</v>
      </c>
      <c r="M61" s="298">
        <v>0</v>
      </c>
      <c r="N61" s="298">
        <v>0</v>
      </c>
      <c r="O61" s="298">
        <v>0</v>
      </c>
      <c r="P61" s="298">
        <v>0</v>
      </c>
      <c r="Q61" s="298">
        <v>0</v>
      </c>
      <c r="R61" s="298">
        <v>0</v>
      </c>
      <c r="S61" s="298">
        <v>0</v>
      </c>
      <c r="T61" s="298">
        <v>0</v>
      </c>
      <c r="U61" s="298">
        <v>0</v>
      </c>
      <c r="V61" s="298">
        <v>0</v>
      </c>
      <c r="W61" s="298">
        <v>0</v>
      </c>
      <c r="X61" s="298">
        <v>0</v>
      </c>
      <c r="Y61" s="298">
        <v>0</v>
      </c>
      <c r="Z61" s="299">
        <f t="shared" si="7"/>
        <v>0</v>
      </c>
    </row>
    <row r="62" spans="1:26" ht="15" customHeight="1" x14ac:dyDescent="0.2">
      <c r="A62" s="19" t="s">
        <v>66</v>
      </c>
      <c r="B62" s="143" t="s">
        <v>646</v>
      </c>
      <c r="C62" s="300">
        <v>0</v>
      </c>
      <c r="D62" s="301">
        <v>0</v>
      </c>
      <c r="E62" s="301">
        <v>0</v>
      </c>
      <c r="F62" s="301">
        <v>0</v>
      </c>
      <c r="G62" s="301">
        <v>0</v>
      </c>
      <c r="H62" s="301">
        <v>0</v>
      </c>
      <c r="I62" s="301">
        <v>0</v>
      </c>
      <c r="J62" s="301">
        <v>0</v>
      </c>
      <c r="K62" s="301">
        <v>0</v>
      </c>
      <c r="L62" s="302">
        <f t="shared" si="6"/>
        <v>0</v>
      </c>
      <c r="M62" s="303">
        <v>0</v>
      </c>
      <c r="N62" s="303">
        <v>0</v>
      </c>
      <c r="O62" s="303">
        <v>0</v>
      </c>
      <c r="P62" s="303">
        <v>0</v>
      </c>
      <c r="Q62" s="303">
        <v>0</v>
      </c>
      <c r="R62" s="303">
        <v>0</v>
      </c>
      <c r="S62" s="303">
        <v>0</v>
      </c>
      <c r="T62" s="303">
        <v>0</v>
      </c>
      <c r="U62" s="303">
        <v>0</v>
      </c>
      <c r="V62" s="303">
        <v>0</v>
      </c>
      <c r="W62" s="303">
        <v>0</v>
      </c>
      <c r="X62" s="303">
        <v>0</v>
      </c>
      <c r="Y62" s="303">
        <v>0</v>
      </c>
      <c r="Z62" s="304">
        <f t="shared" si="7"/>
        <v>0</v>
      </c>
    </row>
    <row r="63" spans="1:26" ht="15" customHeight="1" x14ac:dyDescent="0.2">
      <c r="A63" s="30" t="s">
        <v>67</v>
      </c>
      <c r="B63" s="55" t="s">
        <v>656</v>
      </c>
      <c r="C63" s="305">
        <f>SUM(C60:C62)</f>
        <v>0</v>
      </c>
      <c r="D63" s="306">
        <f t="shared" ref="D63:Z63" si="8">SUM(D60:D62)</f>
        <v>0</v>
      </c>
      <c r="E63" s="306">
        <f t="shared" si="8"/>
        <v>0</v>
      </c>
      <c r="F63" s="306">
        <f t="shared" si="8"/>
        <v>0</v>
      </c>
      <c r="G63" s="306">
        <f t="shared" si="8"/>
        <v>0</v>
      </c>
      <c r="H63" s="306">
        <f t="shared" si="8"/>
        <v>0</v>
      </c>
      <c r="I63" s="306">
        <f t="shared" si="8"/>
        <v>0</v>
      </c>
      <c r="J63" s="306">
        <f t="shared" si="8"/>
        <v>0</v>
      </c>
      <c r="K63" s="306">
        <f t="shared" si="8"/>
        <v>0</v>
      </c>
      <c r="L63" s="307">
        <f t="shared" si="8"/>
        <v>0</v>
      </c>
      <c r="M63" s="308">
        <f t="shared" si="8"/>
        <v>0</v>
      </c>
      <c r="N63" s="308">
        <f t="shared" si="8"/>
        <v>0</v>
      </c>
      <c r="O63" s="308">
        <f t="shared" si="8"/>
        <v>0</v>
      </c>
      <c r="P63" s="308">
        <f t="shared" si="8"/>
        <v>0</v>
      </c>
      <c r="Q63" s="308">
        <f t="shared" si="8"/>
        <v>0</v>
      </c>
      <c r="R63" s="308">
        <f t="shared" si="8"/>
        <v>0</v>
      </c>
      <c r="S63" s="308">
        <f t="shared" si="8"/>
        <v>0</v>
      </c>
      <c r="T63" s="308">
        <f t="shared" si="8"/>
        <v>0</v>
      </c>
      <c r="U63" s="308">
        <f t="shared" si="8"/>
        <v>0</v>
      </c>
      <c r="V63" s="308">
        <f t="shared" si="8"/>
        <v>0</v>
      </c>
      <c r="W63" s="308">
        <f t="shared" si="8"/>
        <v>0</v>
      </c>
      <c r="X63" s="308">
        <f t="shared" si="8"/>
        <v>0</v>
      </c>
      <c r="Y63" s="308">
        <f t="shared" si="8"/>
        <v>0</v>
      </c>
      <c r="Z63" s="308">
        <f t="shared" si="8"/>
        <v>0</v>
      </c>
    </row>
    <row r="64" spans="1:26" ht="15" customHeight="1" x14ac:dyDescent="0.2">
      <c r="A64" s="29"/>
      <c r="B64" s="6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10"/>
    </row>
    <row r="65" spans="1:26" ht="15" customHeight="1" x14ac:dyDescent="0.2">
      <c r="A65" s="30">
        <v>4</v>
      </c>
      <c r="B65" s="131" t="s">
        <v>224</v>
      </c>
      <c r="C65" s="305">
        <f>SUM(C55,C57,C63)</f>
        <v>0</v>
      </c>
      <c r="D65" s="306">
        <f t="shared" ref="D65:Z65" si="9">SUM(D55,D57,D63)</f>
        <v>0</v>
      </c>
      <c r="E65" s="306">
        <f t="shared" si="9"/>
        <v>0</v>
      </c>
      <c r="F65" s="306">
        <f t="shared" si="9"/>
        <v>0</v>
      </c>
      <c r="G65" s="306">
        <f t="shared" si="9"/>
        <v>0</v>
      </c>
      <c r="H65" s="306">
        <f t="shared" si="9"/>
        <v>0</v>
      </c>
      <c r="I65" s="306">
        <f t="shared" si="9"/>
        <v>0</v>
      </c>
      <c r="J65" s="306">
        <f t="shared" si="9"/>
        <v>0</v>
      </c>
      <c r="K65" s="306">
        <f>SUM(K55,K57,K63)</f>
        <v>0</v>
      </c>
      <c r="L65" s="307">
        <f t="shared" si="9"/>
        <v>0</v>
      </c>
      <c r="M65" s="308">
        <f t="shared" si="9"/>
        <v>0</v>
      </c>
      <c r="N65" s="308">
        <f t="shared" si="9"/>
        <v>0</v>
      </c>
      <c r="O65" s="308">
        <f t="shared" si="9"/>
        <v>0</v>
      </c>
      <c r="P65" s="308">
        <f t="shared" si="9"/>
        <v>0</v>
      </c>
      <c r="Q65" s="308">
        <f t="shared" si="9"/>
        <v>0</v>
      </c>
      <c r="R65" s="308">
        <f t="shared" si="9"/>
        <v>0</v>
      </c>
      <c r="S65" s="308">
        <f t="shared" si="9"/>
        <v>0</v>
      </c>
      <c r="T65" s="308">
        <f t="shared" si="9"/>
        <v>0</v>
      </c>
      <c r="U65" s="308">
        <f t="shared" si="9"/>
        <v>0</v>
      </c>
      <c r="V65" s="308">
        <f t="shared" si="9"/>
        <v>0</v>
      </c>
      <c r="W65" s="308">
        <f t="shared" si="9"/>
        <v>0</v>
      </c>
      <c r="X65" s="308">
        <f t="shared" si="9"/>
        <v>0</v>
      </c>
      <c r="Y65" s="308">
        <f t="shared" si="9"/>
        <v>0</v>
      </c>
      <c r="Z65" s="308">
        <f t="shared" si="9"/>
        <v>0</v>
      </c>
    </row>
    <row r="66" spans="1:26" ht="15" customHeight="1" x14ac:dyDescent="0.2">
      <c r="A66" s="29"/>
      <c r="B66" s="69"/>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10"/>
    </row>
    <row r="67" spans="1:26" ht="27" x14ac:dyDescent="0.2">
      <c r="A67" s="34">
        <v>5</v>
      </c>
      <c r="B67" s="130" t="s">
        <v>758</v>
      </c>
      <c r="C67" s="515">
        <v>0</v>
      </c>
      <c r="D67" s="516">
        <v>0</v>
      </c>
      <c r="E67" s="516">
        <v>0</v>
      </c>
      <c r="F67" s="516">
        <v>0</v>
      </c>
      <c r="G67" s="516">
        <v>0</v>
      </c>
      <c r="H67" s="516">
        <v>0</v>
      </c>
      <c r="I67" s="516">
        <v>0</v>
      </c>
      <c r="J67" s="516">
        <v>0</v>
      </c>
      <c r="K67" s="516">
        <v>0</v>
      </c>
      <c r="L67" s="311">
        <f t="shared" ref="L67" si="10">SUM(C67:K67)</f>
        <v>0</v>
      </c>
      <c r="M67" s="517">
        <v>0</v>
      </c>
      <c r="N67" s="517">
        <v>0</v>
      </c>
      <c r="O67" s="517">
        <v>0</v>
      </c>
      <c r="P67" s="517">
        <v>0</v>
      </c>
      <c r="Q67" s="517">
        <v>0</v>
      </c>
      <c r="R67" s="517">
        <v>0</v>
      </c>
      <c r="S67" s="517">
        <v>0</v>
      </c>
      <c r="T67" s="517">
        <v>0</v>
      </c>
      <c r="U67" s="517">
        <v>0</v>
      </c>
      <c r="V67" s="517">
        <v>0</v>
      </c>
      <c r="W67" s="517">
        <v>0</v>
      </c>
      <c r="X67" s="517">
        <v>0</v>
      </c>
      <c r="Y67" s="517">
        <v>0</v>
      </c>
      <c r="Z67" s="312">
        <f t="shared" ref="Z67" si="11">SUM(L67:Y67)</f>
        <v>0</v>
      </c>
    </row>
    <row r="69" spans="1:26" ht="13.5" x14ac:dyDescent="0.2">
      <c r="A69" s="223"/>
      <c r="B69" s="59"/>
      <c r="C69" s="248"/>
      <c r="D69" s="248"/>
      <c r="E69" s="248"/>
      <c r="F69" s="248"/>
      <c r="G69" s="248"/>
      <c r="H69" s="248"/>
      <c r="I69" s="248"/>
      <c r="J69" s="248"/>
      <c r="K69" s="248"/>
      <c r="L69" s="248"/>
      <c r="M69" s="248"/>
      <c r="N69" s="248"/>
      <c r="O69" s="248"/>
      <c r="P69" s="248"/>
      <c r="Q69" s="248"/>
      <c r="R69" s="248"/>
      <c r="S69" s="248"/>
      <c r="T69" s="248"/>
      <c r="U69" s="248"/>
      <c r="V69" s="248"/>
      <c r="W69" s="248"/>
      <c r="X69" s="248"/>
      <c r="Y69" s="248"/>
      <c r="Z69" s="248"/>
    </row>
  </sheetData>
  <mergeCells count="4">
    <mergeCell ref="C6:L6"/>
    <mergeCell ref="A5:B6"/>
    <mergeCell ref="C5:L5"/>
    <mergeCell ref="M5:Z5"/>
  </mergeCells>
  <conditionalFormatting sqref="C10:Z67">
    <cfRule type="cellIs" dxfId="13" priority="1"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zoomScaleNormal="100" workbookViewId="0">
      <pane xSplit="2" ySplit="9" topLeftCell="C10" activePane="bottomRight" state="frozen"/>
      <selection pane="topRight" activeCell="C1" sqref="C1"/>
      <selection pane="bottomLeft" activeCell="A12" sqref="A12"/>
      <selection pane="bottomRight"/>
    </sheetView>
  </sheetViews>
  <sheetFormatPr defaultColWidth="9.85546875" defaultRowHeight="13.5" x14ac:dyDescent="0.2"/>
  <cols>
    <col min="1" max="1" width="5.7109375" style="14" customWidth="1"/>
    <col min="2" max="2" width="53.5703125" style="14" customWidth="1"/>
    <col min="3" max="3" width="11.42578125" style="59" customWidth="1"/>
    <col min="4" max="4" width="14" style="14" customWidth="1"/>
    <col min="5" max="5" width="19" style="14" customWidth="1"/>
    <col min="6" max="6" width="10.7109375" style="14" customWidth="1"/>
    <col min="7" max="7" width="10.7109375" style="59" customWidth="1"/>
    <col min="8" max="17" width="12.7109375" style="59" customWidth="1"/>
    <col min="18" max="16384" width="9.85546875" style="9"/>
  </cols>
  <sheetData>
    <row r="1" spans="1:17" ht="15.75" x14ac:dyDescent="0.25">
      <c r="A1" s="1156" t="s">
        <v>776</v>
      </c>
    </row>
    <row r="2" spans="1:17" x14ac:dyDescent="0.2">
      <c r="A2" s="3"/>
    </row>
    <row r="3" spans="1:17" x14ac:dyDescent="0.2">
      <c r="A3" s="1157" t="s">
        <v>778</v>
      </c>
    </row>
    <row r="4" spans="1:17" ht="15" customHeight="1" x14ac:dyDescent="0.2"/>
    <row r="5" spans="1:17" ht="36" customHeight="1" x14ac:dyDescent="0.2">
      <c r="A5" s="1091" t="s">
        <v>530</v>
      </c>
      <c r="B5" s="1092"/>
      <c r="C5" s="1095" t="s">
        <v>680</v>
      </c>
      <c r="D5" s="1096"/>
      <c r="E5" s="1096"/>
      <c r="F5" s="1096"/>
      <c r="G5" s="1097"/>
      <c r="H5" s="1095" t="s">
        <v>1</v>
      </c>
      <c r="I5" s="1096"/>
      <c r="J5" s="1096"/>
      <c r="K5" s="1096"/>
      <c r="L5" s="1096"/>
      <c r="M5" s="1096"/>
      <c r="N5" s="1096"/>
      <c r="O5" s="1096"/>
      <c r="P5" s="1096"/>
      <c r="Q5" s="1098"/>
    </row>
    <row r="6" spans="1:17" ht="15.75" customHeight="1" x14ac:dyDescent="0.2">
      <c r="A6" s="1093"/>
      <c r="B6" s="1094"/>
      <c r="C6" s="437"/>
      <c r="D6" s="1099" t="s">
        <v>678</v>
      </c>
      <c r="E6" s="1100"/>
      <c r="F6" s="1100"/>
      <c r="G6" s="1101"/>
      <c r="H6" s="1099" t="s">
        <v>679</v>
      </c>
      <c r="I6" s="1100"/>
      <c r="J6" s="437"/>
      <c r="K6" s="438"/>
      <c r="L6" s="437"/>
      <c r="M6" s="438"/>
      <c r="N6" s="437"/>
      <c r="O6" s="438"/>
      <c r="P6" s="437"/>
      <c r="Q6" s="205"/>
    </row>
    <row r="7" spans="1:17" ht="15" customHeight="1" x14ac:dyDescent="0.2">
      <c r="A7" s="1078"/>
      <c r="B7" s="1079"/>
      <c r="C7" s="572" t="s">
        <v>722</v>
      </c>
      <c r="D7" s="1102" t="s">
        <v>723</v>
      </c>
      <c r="E7" s="1103"/>
      <c r="F7" s="1103"/>
      <c r="G7" s="1104"/>
      <c r="H7" s="1102" t="s">
        <v>724</v>
      </c>
      <c r="I7" s="1104"/>
      <c r="J7" s="1102" t="s">
        <v>725</v>
      </c>
      <c r="K7" s="1104"/>
      <c r="L7" s="1102" t="s">
        <v>726</v>
      </c>
      <c r="M7" s="1104"/>
      <c r="N7" s="1102" t="s">
        <v>727</v>
      </c>
      <c r="O7" s="1104"/>
      <c r="P7" s="1102" t="s">
        <v>728</v>
      </c>
      <c r="Q7" s="1105"/>
    </row>
    <row r="8" spans="1:17" ht="41.25" customHeight="1" x14ac:dyDescent="0.2">
      <c r="A8" s="63"/>
      <c r="B8" s="64"/>
      <c r="C8" s="1088"/>
      <c r="D8" s="1080" t="s">
        <v>676</v>
      </c>
      <c r="E8" s="1080" t="s">
        <v>677</v>
      </c>
      <c r="F8" s="1082" t="s">
        <v>55</v>
      </c>
      <c r="G8" s="1090" t="s">
        <v>46</v>
      </c>
      <c r="H8" s="1084" t="s">
        <v>235</v>
      </c>
      <c r="I8" s="1084" t="s">
        <v>524</v>
      </c>
      <c r="J8" s="1084" t="s">
        <v>235</v>
      </c>
      <c r="K8" s="1084" t="s">
        <v>524</v>
      </c>
      <c r="L8" s="1084" t="s">
        <v>235</v>
      </c>
      <c r="M8" s="1084" t="s">
        <v>524</v>
      </c>
      <c r="N8" s="1084" t="s">
        <v>235</v>
      </c>
      <c r="O8" s="1084" t="s">
        <v>524</v>
      </c>
      <c r="P8" s="1084" t="s">
        <v>235</v>
      </c>
      <c r="Q8" s="1086" t="s">
        <v>524</v>
      </c>
    </row>
    <row r="9" spans="1:17" ht="41.25" customHeight="1" x14ac:dyDescent="0.2">
      <c r="A9" s="203"/>
      <c r="B9" s="204"/>
      <c r="C9" s="1089"/>
      <c r="D9" s="1081"/>
      <c r="E9" s="1081"/>
      <c r="F9" s="1083"/>
      <c r="G9" s="1089"/>
      <c r="H9" s="1085"/>
      <c r="I9" s="1085"/>
      <c r="J9" s="1085"/>
      <c r="K9" s="1085"/>
      <c r="L9" s="1085"/>
      <c r="M9" s="1085"/>
      <c r="N9" s="1085"/>
      <c r="O9" s="1085"/>
      <c r="P9" s="1085"/>
      <c r="Q9" s="1087"/>
    </row>
    <row r="10" spans="1:17" ht="15" customHeight="1" x14ac:dyDescent="0.2">
      <c r="A10" s="44">
        <v>1</v>
      </c>
      <c r="B10" s="56" t="s">
        <v>652</v>
      </c>
      <c r="C10" s="57"/>
      <c r="D10" s="57"/>
      <c r="E10" s="57"/>
      <c r="F10" s="57"/>
      <c r="G10" s="57"/>
      <c r="H10" s="57"/>
      <c r="I10" s="57"/>
      <c r="J10" s="57"/>
      <c r="K10" s="57"/>
      <c r="L10" s="57"/>
      <c r="M10" s="57"/>
      <c r="N10" s="57"/>
      <c r="O10" s="57"/>
      <c r="P10" s="57"/>
      <c r="Q10" s="58"/>
    </row>
    <row r="11" spans="1:17" ht="15" customHeight="1" x14ac:dyDescent="0.2">
      <c r="A11" s="44" t="s">
        <v>3</v>
      </c>
      <c r="B11" s="61" t="s">
        <v>650</v>
      </c>
      <c r="C11" s="474" t="s">
        <v>732</v>
      </c>
      <c r="D11" s="604" t="s">
        <v>732</v>
      </c>
      <c r="E11" s="604" t="s">
        <v>732</v>
      </c>
      <c r="F11" s="604" t="s">
        <v>732</v>
      </c>
      <c r="G11" s="474" t="s">
        <v>732</v>
      </c>
      <c r="H11" s="474" t="s">
        <v>732</v>
      </c>
      <c r="I11" s="474" t="s">
        <v>732</v>
      </c>
      <c r="J11" s="474" t="s">
        <v>732</v>
      </c>
      <c r="K11" s="474" t="s">
        <v>732</v>
      </c>
      <c r="L11" s="474" t="s">
        <v>732</v>
      </c>
      <c r="M11" s="474" t="s">
        <v>732</v>
      </c>
      <c r="N11" s="474" t="s">
        <v>732</v>
      </c>
      <c r="O11" s="474" t="s">
        <v>732</v>
      </c>
      <c r="P11" s="474" t="s">
        <v>732</v>
      </c>
      <c r="Q11" s="475" t="s">
        <v>732</v>
      </c>
    </row>
    <row r="12" spans="1:17" ht="15" customHeight="1" x14ac:dyDescent="0.2">
      <c r="A12" s="37" t="s">
        <v>202</v>
      </c>
      <c r="B12" s="162" t="s">
        <v>236</v>
      </c>
      <c r="C12" s="320">
        <v>0</v>
      </c>
      <c r="D12" s="323">
        <v>0</v>
      </c>
      <c r="E12" s="471">
        <v>0</v>
      </c>
      <c r="F12" s="471">
        <v>0</v>
      </c>
      <c r="G12" s="315">
        <f>SUM(D12:F12)</f>
        <v>0</v>
      </c>
      <c r="H12" s="323">
        <v>0</v>
      </c>
      <c r="I12" s="324">
        <v>0</v>
      </c>
      <c r="J12" s="323">
        <v>0</v>
      </c>
      <c r="K12" s="324">
        <v>0</v>
      </c>
      <c r="L12" s="323">
        <v>0</v>
      </c>
      <c r="M12" s="324">
        <v>0</v>
      </c>
      <c r="N12" s="323">
        <v>0</v>
      </c>
      <c r="O12" s="324">
        <v>0</v>
      </c>
      <c r="P12" s="323">
        <v>0</v>
      </c>
      <c r="Q12" s="324">
        <v>0</v>
      </c>
    </row>
    <row r="13" spans="1:17" ht="15" customHeight="1" x14ac:dyDescent="0.2">
      <c r="A13" s="38" t="s">
        <v>531</v>
      </c>
      <c r="B13" s="163" t="s">
        <v>237</v>
      </c>
      <c r="C13" s="325">
        <v>0</v>
      </c>
      <c r="D13" s="328">
        <v>0</v>
      </c>
      <c r="E13" s="472">
        <v>0</v>
      </c>
      <c r="F13" s="472">
        <v>0</v>
      </c>
      <c r="G13" s="316">
        <f>SUM(D13:F13)</f>
        <v>0</v>
      </c>
      <c r="H13" s="328">
        <v>0</v>
      </c>
      <c r="I13" s="329">
        <v>0</v>
      </c>
      <c r="J13" s="328">
        <v>0</v>
      </c>
      <c r="K13" s="329">
        <v>0</v>
      </c>
      <c r="L13" s="328">
        <v>0</v>
      </c>
      <c r="M13" s="329">
        <v>0</v>
      </c>
      <c r="N13" s="328">
        <v>0</v>
      </c>
      <c r="O13" s="329">
        <v>0</v>
      </c>
      <c r="P13" s="328">
        <v>0</v>
      </c>
      <c r="Q13" s="329">
        <v>0</v>
      </c>
    </row>
    <row r="14" spans="1:17" ht="15" customHeight="1" x14ac:dyDescent="0.2">
      <c r="A14" s="38" t="s">
        <v>532</v>
      </c>
      <c r="B14" s="163" t="s">
        <v>649</v>
      </c>
      <c r="C14" s="325">
        <v>0</v>
      </c>
      <c r="D14" s="328">
        <v>0</v>
      </c>
      <c r="E14" s="472">
        <v>0</v>
      </c>
      <c r="F14" s="472">
        <v>0</v>
      </c>
      <c r="G14" s="316">
        <f t="shared" ref="G14:G18" si="0">SUM(D14:F14)</f>
        <v>0</v>
      </c>
      <c r="H14" s="328">
        <v>0</v>
      </c>
      <c r="I14" s="329">
        <v>0</v>
      </c>
      <c r="J14" s="328">
        <v>0</v>
      </c>
      <c r="K14" s="329">
        <v>0</v>
      </c>
      <c r="L14" s="328">
        <v>0</v>
      </c>
      <c r="M14" s="329">
        <v>0</v>
      </c>
      <c r="N14" s="328">
        <v>0</v>
      </c>
      <c r="O14" s="329">
        <v>0</v>
      </c>
      <c r="P14" s="328">
        <v>0</v>
      </c>
      <c r="Q14" s="329">
        <v>0</v>
      </c>
    </row>
    <row r="15" spans="1:17" ht="15" customHeight="1" x14ac:dyDescent="0.2">
      <c r="A15" s="38" t="s">
        <v>533</v>
      </c>
      <c r="B15" s="163" t="s">
        <v>238</v>
      </c>
      <c r="C15" s="325">
        <v>0</v>
      </c>
      <c r="D15" s="328">
        <v>0</v>
      </c>
      <c r="E15" s="472">
        <v>0</v>
      </c>
      <c r="F15" s="472">
        <v>0</v>
      </c>
      <c r="G15" s="316">
        <f t="shared" si="0"/>
        <v>0</v>
      </c>
      <c r="H15" s="328">
        <v>0</v>
      </c>
      <c r="I15" s="329">
        <v>0</v>
      </c>
      <c r="J15" s="328">
        <v>0</v>
      </c>
      <c r="K15" s="329">
        <v>0</v>
      </c>
      <c r="L15" s="328">
        <v>0</v>
      </c>
      <c r="M15" s="329">
        <v>0</v>
      </c>
      <c r="N15" s="328">
        <v>0</v>
      </c>
      <c r="O15" s="329">
        <v>0</v>
      </c>
      <c r="P15" s="328">
        <v>0</v>
      </c>
      <c r="Q15" s="329">
        <v>0</v>
      </c>
    </row>
    <row r="16" spans="1:17" ht="15" customHeight="1" x14ac:dyDescent="0.2">
      <c r="A16" s="38" t="s">
        <v>534</v>
      </c>
      <c r="B16" s="163" t="s">
        <v>239</v>
      </c>
      <c r="C16" s="325">
        <v>0</v>
      </c>
      <c r="D16" s="328">
        <v>0</v>
      </c>
      <c r="E16" s="472">
        <v>0</v>
      </c>
      <c r="F16" s="472">
        <v>0</v>
      </c>
      <c r="G16" s="316">
        <f t="shared" si="0"/>
        <v>0</v>
      </c>
      <c r="H16" s="328">
        <v>0</v>
      </c>
      <c r="I16" s="329">
        <v>0</v>
      </c>
      <c r="J16" s="328">
        <v>0</v>
      </c>
      <c r="K16" s="329">
        <v>0</v>
      </c>
      <c r="L16" s="328">
        <v>0</v>
      </c>
      <c r="M16" s="329">
        <v>0</v>
      </c>
      <c r="N16" s="328">
        <v>0</v>
      </c>
      <c r="O16" s="329">
        <v>0</v>
      </c>
      <c r="P16" s="328">
        <v>0</v>
      </c>
      <c r="Q16" s="329">
        <v>0</v>
      </c>
    </row>
    <row r="17" spans="1:17" ht="15" customHeight="1" x14ac:dyDescent="0.2">
      <c r="A17" s="38" t="s">
        <v>535</v>
      </c>
      <c r="B17" s="163" t="s">
        <v>240</v>
      </c>
      <c r="C17" s="325">
        <v>0</v>
      </c>
      <c r="D17" s="328">
        <v>0</v>
      </c>
      <c r="E17" s="472">
        <v>0</v>
      </c>
      <c r="F17" s="472">
        <v>0</v>
      </c>
      <c r="G17" s="316">
        <f t="shared" si="0"/>
        <v>0</v>
      </c>
      <c r="H17" s="328">
        <v>0</v>
      </c>
      <c r="I17" s="329">
        <v>0</v>
      </c>
      <c r="J17" s="328">
        <v>0</v>
      </c>
      <c r="K17" s="329">
        <v>0</v>
      </c>
      <c r="L17" s="328">
        <v>0</v>
      </c>
      <c r="M17" s="329">
        <v>0</v>
      </c>
      <c r="N17" s="328">
        <v>0</v>
      </c>
      <c r="O17" s="329">
        <v>0</v>
      </c>
      <c r="P17" s="328">
        <v>0</v>
      </c>
      <c r="Q17" s="329">
        <v>0</v>
      </c>
    </row>
    <row r="18" spans="1:17" ht="15" customHeight="1" x14ac:dyDescent="0.2">
      <c r="A18" s="39" t="s">
        <v>536</v>
      </c>
      <c r="B18" s="164" t="s">
        <v>241</v>
      </c>
      <c r="C18" s="332">
        <v>0</v>
      </c>
      <c r="D18" s="335">
        <v>0</v>
      </c>
      <c r="E18" s="473">
        <v>0</v>
      </c>
      <c r="F18" s="473">
        <v>0</v>
      </c>
      <c r="G18" s="317">
        <f t="shared" si="0"/>
        <v>0</v>
      </c>
      <c r="H18" s="335">
        <v>0</v>
      </c>
      <c r="I18" s="336">
        <v>0</v>
      </c>
      <c r="J18" s="335">
        <v>0</v>
      </c>
      <c r="K18" s="336">
        <v>0</v>
      </c>
      <c r="L18" s="335">
        <v>0</v>
      </c>
      <c r="M18" s="336">
        <v>0</v>
      </c>
      <c r="N18" s="335">
        <v>0</v>
      </c>
      <c r="O18" s="336">
        <v>0</v>
      </c>
      <c r="P18" s="335">
        <v>0</v>
      </c>
      <c r="Q18" s="336">
        <v>0</v>
      </c>
    </row>
    <row r="19" spans="1:17" ht="15" customHeight="1" x14ac:dyDescent="0.2">
      <c r="A19" s="41" t="s">
        <v>537</v>
      </c>
      <c r="B19" s="67" t="s">
        <v>242</v>
      </c>
      <c r="C19" s="318">
        <f>SUM(C12:C18)</f>
        <v>0</v>
      </c>
      <c r="D19" s="285">
        <f>SUM(D12:D18)</f>
        <v>0</v>
      </c>
      <c r="E19" s="286">
        <f t="shared" ref="E19:Q19" si="1">SUM(E12:E18)</f>
        <v>0</v>
      </c>
      <c r="F19" s="286">
        <f t="shared" si="1"/>
        <v>0</v>
      </c>
      <c r="G19" s="287">
        <f t="shared" si="1"/>
        <v>0</v>
      </c>
      <c r="H19" s="285">
        <f t="shared" si="1"/>
        <v>0</v>
      </c>
      <c r="I19" s="287">
        <f t="shared" si="1"/>
        <v>0</v>
      </c>
      <c r="J19" s="285">
        <f t="shared" si="1"/>
        <v>0</v>
      </c>
      <c r="K19" s="287">
        <f t="shared" si="1"/>
        <v>0</v>
      </c>
      <c r="L19" s="285">
        <f t="shared" si="1"/>
        <v>0</v>
      </c>
      <c r="M19" s="287">
        <f t="shared" si="1"/>
        <v>0</v>
      </c>
      <c r="N19" s="285">
        <f t="shared" si="1"/>
        <v>0</v>
      </c>
      <c r="O19" s="287">
        <f t="shared" si="1"/>
        <v>0</v>
      </c>
      <c r="P19" s="285">
        <f t="shared" si="1"/>
        <v>0</v>
      </c>
      <c r="Q19" s="287">
        <f t="shared" si="1"/>
        <v>0</v>
      </c>
    </row>
    <row r="20" spans="1:17" ht="15" customHeight="1" x14ac:dyDescent="0.2">
      <c r="A20" s="40"/>
      <c r="B20" s="54"/>
      <c r="C20" s="288"/>
      <c r="D20" s="288"/>
      <c r="E20" s="288"/>
      <c r="F20" s="288"/>
      <c r="G20" s="288"/>
      <c r="H20" s="288"/>
      <c r="I20" s="288"/>
      <c r="J20" s="288"/>
      <c r="K20" s="288"/>
      <c r="L20" s="288"/>
      <c r="M20" s="288"/>
      <c r="N20" s="288"/>
      <c r="O20" s="288"/>
      <c r="P20" s="288"/>
      <c r="Q20" s="289"/>
    </row>
    <row r="21" spans="1:17" ht="15" customHeight="1" x14ac:dyDescent="0.2">
      <c r="A21" s="44" t="s">
        <v>4</v>
      </c>
      <c r="B21" s="68" t="s">
        <v>654</v>
      </c>
      <c r="C21" s="277" t="s">
        <v>732</v>
      </c>
      <c r="D21" s="277" t="s">
        <v>732</v>
      </c>
      <c r="E21" s="277" t="s">
        <v>732</v>
      </c>
      <c r="F21" s="277" t="s">
        <v>732</v>
      </c>
      <c r="G21" s="277" t="s">
        <v>732</v>
      </c>
      <c r="H21" s="277" t="s">
        <v>732</v>
      </c>
      <c r="I21" s="277" t="s">
        <v>732</v>
      </c>
      <c r="J21" s="277" t="s">
        <v>732</v>
      </c>
      <c r="K21" s="277" t="s">
        <v>732</v>
      </c>
      <c r="L21" s="277" t="s">
        <v>732</v>
      </c>
      <c r="M21" s="277" t="s">
        <v>732</v>
      </c>
      <c r="N21" s="277" t="s">
        <v>732</v>
      </c>
      <c r="O21" s="277" t="s">
        <v>732</v>
      </c>
      <c r="P21" s="277" t="s">
        <v>732</v>
      </c>
      <c r="Q21" s="278" t="s">
        <v>732</v>
      </c>
    </row>
    <row r="22" spans="1:17" ht="15" customHeight="1" x14ac:dyDescent="0.2">
      <c r="A22" s="37" t="s">
        <v>538</v>
      </c>
      <c r="B22" s="162" t="s">
        <v>236</v>
      </c>
      <c r="C22" s="320">
        <v>0</v>
      </c>
      <c r="D22" s="323">
        <v>0</v>
      </c>
      <c r="E22" s="471">
        <v>0</v>
      </c>
      <c r="F22" s="471">
        <v>0</v>
      </c>
      <c r="G22" s="315">
        <f t="shared" ref="G22:G28" si="2">SUM(D22:F22)</f>
        <v>0</v>
      </c>
      <c r="H22" s="323">
        <v>0</v>
      </c>
      <c r="I22" s="324">
        <v>0</v>
      </c>
      <c r="J22" s="323">
        <v>0</v>
      </c>
      <c r="K22" s="324">
        <v>0</v>
      </c>
      <c r="L22" s="323">
        <v>0</v>
      </c>
      <c r="M22" s="324">
        <v>0</v>
      </c>
      <c r="N22" s="323">
        <v>0</v>
      </c>
      <c r="O22" s="324">
        <v>0</v>
      </c>
      <c r="P22" s="323">
        <v>0</v>
      </c>
      <c r="Q22" s="324">
        <v>0</v>
      </c>
    </row>
    <row r="23" spans="1:17" ht="15" customHeight="1" x14ac:dyDescent="0.2">
      <c r="A23" s="38" t="s">
        <v>539</v>
      </c>
      <c r="B23" s="163" t="s">
        <v>237</v>
      </c>
      <c r="C23" s="325">
        <v>0</v>
      </c>
      <c r="D23" s="466">
        <v>0</v>
      </c>
      <c r="E23" s="467">
        <v>0</v>
      </c>
      <c r="F23" s="467">
        <v>0</v>
      </c>
      <c r="G23" s="316">
        <f t="shared" si="2"/>
        <v>0</v>
      </c>
      <c r="H23" s="328">
        <v>0</v>
      </c>
      <c r="I23" s="329">
        <v>0</v>
      </c>
      <c r="J23" s="328">
        <v>0</v>
      </c>
      <c r="K23" s="329">
        <v>0</v>
      </c>
      <c r="L23" s="328">
        <v>0</v>
      </c>
      <c r="M23" s="329">
        <v>0</v>
      </c>
      <c r="N23" s="328">
        <v>0</v>
      </c>
      <c r="O23" s="329">
        <v>0</v>
      </c>
      <c r="P23" s="328">
        <v>0</v>
      </c>
      <c r="Q23" s="329">
        <v>0</v>
      </c>
    </row>
    <row r="24" spans="1:17" ht="15" customHeight="1" x14ac:dyDescent="0.2">
      <c r="A24" s="38" t="s">
        <v>540</v>
      </c>
      <c r="B24" s="163" t="s">
        <v>649</v>
      </c>
      <c r="C24" s="325">
        <v>0</v>
      </c>
      <c r="D24" s="328">
        <v>0</v>
      </c>
      <c r="E24" s="472">
        <v>0</v>
      </c>
      <c r="F24" s="472">
        <v>0</v>
      </c>
      <c r="G24" s="316">
        <f t="shared" si="2"/>
        <v>0</v>
      </c>
      <c r="H24" s="328">
        <v>0</v>
      </c>
      <c r="I24" s="329">
        <v>0</v>
      </c>
      <c r="J24" s="328">
        <v>0</v>
      </c>
      <c r="K24" s="329">
        <v>0</v>
      </c>
      <c r="L24" s="328">
        <v>0</v>
      </c>
      <c r="M24" s="329">
        <v>0</v>
      </c>
      <c r="N24" s="328">
        <v>0</v>
      </c>
      <c r="O24" s="329">
        <v>0</v>
      </c>
      <c r="P24" s="328">
        <v>0</v>
      </c>
      <c r="Q24" s="329">
        <v>0</v>
      </c>
    </row>
    <row r="25" spans="1:17" ht="15" customHeight="1" x14ac:dyDescent="0.2">
      <c r="A25" s="38" t="s">
        <v>541</v>
      </c>
      <c r="B25" s="163" t="s">
        <v>238</v>
      </c>
      <c r="C25" s="325">
        <v>0</v>
      </c>
      <c r="D25" s="328">
        <v>0</v>
      </c>
      <c r="E25" s="472">
        <v>0</v>
      </c>
      <c r="F25" s="472">
        <v>0</v>
      </c>
      <c r="G25" s="316">
        <f t="shared" si="2"/>
        <v>0</v>
      </c>
      <c r="H25" s="328">
        <v>0</v>
      </c>
      <c r="I25" s="329">
        <v>0</v>
      </c>
      <c r="J25" s="328">
        <v>0</v>
      </c>
      <c r="K25" s="329">
        <v>0</v>
      </c>
      <c r="L25" s="328">
        <v>0</v>
      </c>
      <c r="M25" s="329">
        <v>0</v>
      </c>
      <c r="N25" s="328">
        <v>0</v>
      </c>
      <c r="O25" s="329">
        <v>0</v>
      </c>
      <c r="P25" s="328">
        <v>0</v>
      </c>
      <c r="Q25" s="329">
        <v>0</v>
      </c>
    </row>
    <row r="26" spans="1:17" ht="15" customHeight="1" x14ac:dyDescent="0.2">
      <c r="A26" s="38" t="s">
        <v>542</v>
      </c>
      <c r="B26" s="163" t="s">
        <v>239</v>
      </c>
      <c r="C26" s="325">
        <v>0</v>
      </c>
      <c r="D26" s="466">
        <v>0</v>
      </c>
      <c r="E26" s="467">
        <v>0</v>
      </c>
      <c r="F26" s="467">
        <v>0</v>
      </c>
      <c r="G26" s="316">
        <f t="shared" si="2"/>
        <v>0</v>
      </c>
      <c r="H26" s="328">
        <v>0</v>
      </c>
      <c r="I26" s="329">
        <v>0</v>
      </c>
      <c r="J26" s="328">
        <v>0</v>
      </c>
      <c r="K26" s="329">
        <v>0</v>
      </c>
      <c r="L26" s="328">
        <v>0</v>
      </c>
      <c r="M26" s="329">
        <v>0</v>
      </c>
      <c r="N26" s="328">
        <v>0</v>
      </c>
      <c r="O26" s="329">
        <v>0</v>
      </c>
      <c r="P26" s="328">
        <v>0</v>
      </c>
      <c r="Q26" s="329">
        <v>0</v>
      </c>
    </row>
    <row r="27" spans="1:17" ht="15" customHeight="1" x14ac:dyDescent="0.2">
      <c r="A27" s="38" t="s">
        <v>543</v>
      </c>
      <c r="B27" s="163" t="s">
        <v>240</v>
      </c>
      <c r="C27" s="325">
        <v>0</v>
      </c>
      <c r="D27" s="328">
        <v>0</v>
      </c>
      <c r="E27" s="472">
        <v>0</v>
      </c>
      <c r="F27" s="472">
        <v>0</v>
      </c>
      <c r="G27" s="316">
        <f t="shared" si="2"/>
        <v>0</v>
      </c>
      <c r="H27" s="328">
        <v>0</v>
      </c>
      <c r="I27" s="329">
        <v>0</v>
      </c>
      <c r="J27" s="328">
        <v>0</v>
      </c>
      <c r="K27" s="329">
        <v>0</v>
      </c>
      <c r="L27" s="328">
        <v>0</v>
      </c>
      <c r="M27" s="329">
        <v>0</v>
      </c>
      <c r="N27" s="328">
        <v>0</v>
      </c>
      <c r="O27" s="329">
        <v>0</v>
      </c>
      <c r="P27" s="328">
        <v>0</v>
      </c>
      <c r="Q27" s="329">
        <v>0</v>
      </c>
    </row>
    <row r="28" spans="1:17" ht="15" customHeight="1" x14ac:dyDescent="0.2">
      <c r="A28" s="39" t="s">
        <v>544</v>
      </c>
      <c r="B28" s="164" t="s">
        <v>241</v>
      </c>
      <c r="C28" s="332">
        <v>0</v>
      </c>
      <c r="D28" s="335">
        <v>0</v>
      </c>
      <c r="E28" s="473">
        <v>0</v>
      </c>
      <c r="F28" s="473">
        <v>0</v>
      </c>
      <c r="G28" s="317">
        <f t="shared" si="2"/>
        <v>0</v>
      </c>
      <c r="H28" s="335">
        <v>0</v>
      </c>
      <c r="I28" s="336">
        <v>0</v>
      </c>
      <c r="J28" s="335">
        <v>0</v>
      </c>
      <c r="K28" s="336">
        <v>0</v>
      </c>
      <c r="L28" s="335">
        <v>0</v>
      </c>
      <c r="M28" s="336">
        <v>0</v>
      </c>
      <c r="N28" s="335">
        <v>0</v>
      </c>
      <c r="O28" s="336">
        <v>0</v>
      </c>
      <c r="P28" s="335">
        <v>0</v>
      </c>
      <c r="Q28" s="336">
        <v>0</v>
      </c>
    </row>
    <row r="29" spans="1:17" ht="15" customHeight="1" x14ac:dyDescent="0.2">
      <c r="A29" s="41" t="s">
        <v>545</v>
      </c>
      <c r="B29" s="66" t="s">
        <v>708</v>
      </c>
      <c r="C29" s="318">
        <f>SUM(C22:C28)</f>
        <v>0</v>
      </c>
      <c r="D29" s="285">
        <f>SUM(D22:D28)</f>
        <v>0</v>
      </c>
      <c r="E29" s="286">
        <f t="shared" ref="E29:Q29" si="3">SUM(E22:E28)</f>
        <v>0</v>
      </c>
      <c r="F29" s="286">
        <f t="shared" si="3"/>
        <v>0</v>
      </c>
      <c r="G29" s="287">
        <f t="shared" si="3"/>
        <v>0</v>
      </c>
      <c r="H29" s="285">
        <f t="shared" si="3"/>
        <v>0</v>
      </c>
      <c r="I29" s="287">
        <f t="shared" si="3"/>
        <v>0</v>
      </c>
      <c r="J29" s="285">
        <f t="shared" si="3"/>
        <v>0</v>
      </c>
      <c r="K29" s="287">
        <f t="shared" si="3"/>
        <v>0</v>
      </c>
      <c r="L29" s="285">
        <f t="shared" si="3"/>
        <v>0</v>
      </c>
      <c r="M29" s="287">
        <f t="shared" si="3"/>
        <v>0</v>
      </c>
      <c r="N29" s="285">
        <f t="shared" si="3"/>
        <v>0</v>
      </c>
      <c r="O29" s="287">
        <f t="shared" si="3"/>
        <v>0</v>
      </c>
      <c r="P29" s="285">
        <f t="shared" si="3"/>
        <v>0</v>
      </c>
      <c r="Q29" s="287">
        <f t="shared" si="3"/>
        <v>0</v>
      </c>
    </row>
    <row r="30" spans="1:17" ht="15" customHeight="1" x14ac:dyDescent="0.2">
      <c r="A30" s="40"/>
      <c r="B30" s="54"/>
      <c r="C30" s="283"/>
      <c r="D30" s="283"/>
      <c r="E30" s="283"/>
      <c r="F30" s="283"/>
      <c r="G30" s="283"/>
      <c r="H30" s="283"/>
      <c r="I30" s="283"/>
      <c r="J30" s="283"/>
      <c r="K30" s="283"/>
      <c r="L30" s="283"/>
      <c r="M30" s="283"/>
      <c r="N30" s="283"/>
      <c r="O30" s="283"/>
      <c r="P30" s="283"/>
      <c r="Q30" s="284"/>
    </row>
    <row r="31" spans="1:17" ht="15" customHeight="1" x14ac:dyDescent="0.2">
      <c r="A31" s="41" t="s">
        <v>6</v>
      </c>
      <c r="B31" s="66" t="s">
        <v>243</v>
      </c>
      <c r="C31" s="318">
        <f>C19+C29</f>
        <v>0</v>
      </c>
      <c r="D31" s="285">
        <f t="shared" ref="D31:Q31" si="4">D19+D29</f>
        <v>0</v>
      </c>
      <c r="E31" s="286">
        <f t="shared" si="4"/>
        <v>0</v>
      </c>
      <c r="F31" s="286">
        <f t="shared" si="4"/>
        <v>0</v>
      </c>
      <c r="G31" s="287">
        <f>G19+G29</f>
        <v>0</v>
      </c>
      <c r="H31" s="285">
        <f t="shared" si="4"/>
        <v>0</v>
      </c>
      <c r="I31" s="287">
        <f t="shared" si="4"/>
        <v>0</v>
      </c>
      <c r="J31" s="285">
        <f t="shared" si="4"/>
        <v>0</v>
      </c>
      <c r="K31" s="287">
        <f t="shared" si="4"/>
        <v>0</v>
      </c>
      <c r="L31" s="285">
        <f t="shared" si="4"/>
        <v>0</v>
      </c>
      <c r="M31" s="287">
        <f t="shared" si="4"/>
        <v>0</v>
      </c>
      <c r="N31" s="285">
        <f t="shared" si="4"/>
        <v>0</v>
      </c>
      <c r="O31" s="287">
        <f t="shared" si="4"/>
        <v>0</v>
      </c>
      <c r="P31" s="285">
        <f t="shared" si="4"/>
        <v>0</v>
      </c>
      <c r="Q31" s="287">
        <f t="shared" si="4"/>
        <v>0</v>
      </c>
    </row>
    <row r="32" spans="1:17" ht="15" customHeight="1" x14ac:dyDescent="0.2">
      <c r="A32" s="40"/>
      <c r="B32" s="54"/>
      <c r="C32" s="288"/>
      <c r="D32" s="288"/>
      <c r="E32" s="288"/>
      <c r="F32" s="288"/>
      <c r="G32" s="288"/>
      <c r="H32" s="288"/>
      <c r="I32" s="288"/>
      <c r="J32" s="288"/>
      <c r="K32" s="288"/>
      <c r="L32" s="288"/>
      <c r="M32" s="288"/>
      <c r="N32" s="288"/>
      <c r="O32" s="288"/>
      <c r="P32" s="288"/>
      <c r="Q32" s="289"/>
    </row>
    <row r="33" spans="1:17" ht="15" customHeight="1" x14ac:dyDescent="0.2">
      <c r="A33" s="44" t="s">
        <v>8</v>
      </c>
      <c r="B33" s="61" t="s">
        <v>667</v>
      </c>
      <c r="C33" s="277" t="s">
        <v>732</v>
      </c>
      <c r="D33" s="279" t="s">
        <v>732</v>
      </c>
      <c r="E33" s="279" t="s">
        <v>732</v>
      </c>
      <c r="F33" s="279" t="s">
        <v>732</v>
      </c>
      <c r="G33" s="277" t="s">
        <v>732</v>
      </c>
      <c r="H33" s="277" t="s">
        <v>732</v>
      </c>
      <c r="I33" s="277" t="s">
        <v>732</v>
      </c>
      <c r="J33" s="277" t="s">
        <v>732</v>
      </c>
      <c r="K33" s="277" t="s">
        <v>732</v>
      </c>
      <c r="L33" s="277" t="s">
        <v>732</v>
      </c>
      <c r="M33" s="277" t="s">
        <v>732</v>
      </c>
      <c r="N33" s="277" t="s">
        <v>732</v>
      </c>
      <c r="O33" s="277" t="s">
        <v>732</v>
      </c>
      <c r="P33" s="277" t="s">
        <v>732</v>
      </c>
      <c r="Q33" s="278" t="s">
        <v>732</v>
      </c>
    </row>
    <row r="34" spans="1:17" ht="15" customHeight="1" x14ac:dyDescent="0.2">
      <c r="A34" s="37" t="s">
        <v>546</v>
      </c>
      <c r="B34" s="162" t="s">
        <v>236</v>
      </c>
      <c r="C34" s="320">
        <v>0</v>
      </c>
      <c r="D34" s="321">
        <v>0</v>
      </c>
      <c r="E34" s="322">
        <v>0</v>
      </c>
      <c r="F34" s="322">
        <v>0</v>
      </c>
      <c r="G34" s="616">
        <v>0</v>
      </c>
      <c r="H34" s="323">
        <v>0</v>
      </c>
      <c r="I34" s="324">
        <v>0</v>
      </c>
      <c r="J34" s="323">
        <v>0</v>
      </c>
      <c r="K34" s="324">
        <v>0</v>
      </c>
      <c r="L34" s="323">
        <v>0</v>
      </c>
      <c r="M34" s="324">
        <v>0</v>
      </c>
      <c r="N34" s="323">
        <v>0</v>
      </c>
      <c r="O34" s="324">
        <v>0</v>
      </c>
      <c r="P34" s="323">
        <v>0</v>
      </c>
      <c r="Q34" s="324">
        <v>0</v>
      </c>
    </row>
    <row r="35" spans="1:17" ht="15" customHeight="1" x14ac:dyDescent="0.2">
      <c r="A35" s="38" t="s">
        <v>547</v>
      </c>
      <c r="B35" s="163" t="s">
        <v>237</v>
      </c>
      <c r="C35" s="325">
        <v>0</v>
      </c>
      <c r="D35" s="326">
        <v>0</v>
      </c>
      <c r="E35" s="327">
        <v>0</v>
      </c>
      <c r="F35" s="327">
        <v>0</v>
      </c>
      <c r="G35" s="617">
        <v>0</v>
      </c>
      <c r="H35" s="328">
        <v>0</v>
      </c>
      <c r="I35" s="329">
        <v>0</v>
      </c>
      <c r="J35" s="328">
        <v>0</v>
      </c>
      <c r="K35" s="329">
        <v>0</v>
      </c>
      <c r="L35" s="328">
        <v>0</v>
      </c>
      <c r="M35" s="329">
        <v>0</v>
      </c>
      <c r="N35" s="328">
        <v>0</v>
      </c>
      <c r="O35" s="329">
        <v>0</v>
      </c>
      <c r="P35" s="328">
        <v>0</v>
      </c>
      <c r="Q35" s="329">
        <v>0</v>
      </c>
    </row>
    <row r="36" spans="1:17" ht="15" customHeight="1" x14ac:dyDescent="0.2">
      <c r="A36" s="38" t="s">
        <v>548</v>
      </c>
      <c r="B36" s="163" t="s">
        <v>649</v>
      </c>
      <c r="C36" s="325">
        <v>0</v>
      </c>
      <c r="D36" s="326">
        <v>0</v>
      </c>
      <c r="E36" s="327">
        <v>0</v>
      </c>
      <c r="F36" s="327">
        <v>0</v>
      </c>
      <c r="G36" s="617">
        <v>0</v>
      </c>
      <c r="H36" s="328">
        <v>0</v>
      </c>
      <c r="I36" s="329">
        <v>0</v>
      </c>
      <c r="J36" s="328">
        <v>0</v>
      </c>
      <c r="K36" s="329">
        <v>0</v>
      </c>
      <c r="L36" s="328">
        <v>0</v>
      </c>
      <c r="M36" s="329">
        <v>0</v>
      </c>
      <c r="N36" s="328">
        <v>0</v>
      </c>
      <c r="O36" s="329">
        <v>0</v>
      </c>
      <c r="P36" s="328">
        <v>0</v>
      </c>
      <c r="Q36" s="329">
        <v>0</v>
      </c>
    </row>
    <row r="37" spans="1:17" ht="15" customHeight="1" x14ac:dyDescent="0.2">
      <c r="A37" s="38" t="s">
        <v>549</v>
      </c>
      <c r="B37" s="163" t="s">
        <v>238</v>
      </c>
      <c r="C37" s="325">
        <v>0</v>
      </c>
      <c r="D37" s="330">
        <v>0</v>
      </c>
      <c r="E37" s="331">
        <v>0</v>
      </c>
      <c r="F37" s="331">
        <v>0</v>
      </c>
      <c r="G37" s="617">
        <v>0</v>
      </c>
      <c r="H37" s="328">
        <v>0</v>
      </c>
      <c r="I37" s="329">
        <v>0</v>
      </c>
      <c r="J37" s="328">
        <v>0</v>
      </c>
      <c r="K37" s="329">
        <v>0</v>
      </c>
      <c r="L37" s="328">
        <v>0</v>
      </c>
      <c r="M37" s="329">
        <v>0</v>
      </c>
      <c r="N37" s="328">
        <v>0</v>
      </c>
      <c r="O37" s="329">
        <v>0</v>
      </c>
      <c r="P37" s="328">
        <v>0</v>
      </c>
      <c r="Q37" s="329">
        <v>0</v>
      </c>
    </row>
    <row r="38" spans="1:17" ht="15" customHeight="1" x14ac:dyDescent="0.2">
      <c r="A38" s="38" t="s">
        <v>550</v>
      </c>
      <c r="B38" s="163" t="s">
        <v>239</v>
      </c>
      <c r="C38" s="325">
        <v>0</v>
      </c>
      <c r="D38" s="330">
        <v>0</v>
      </c>
      <c r="E38" s="331">
        <v>0</v>
      </c>
      <c r="F38" s="331">
        <v>0</v>
      </c>
      <c r="G38" s="617">
        <v>0</v>
      </c>
      <c r="H38" s="328">
        <v>0</v>
      </c>
      <c r="I38" s="329">
        <v>0</v>
      </c>
      <c r="J38" s="328">
        <v>0</v>
      </c>
      <c r="K38" s="329">
        <v>0</v>
      </c>
      <c r="L38" s="328">
        <v>0</v>
      </c>
      <c r="M38" s="329">
        <v>0</v>
      </c>
      <c r="N38" s="328">
        <v>0</v>
      </c>
      <c r="O38" s="329">
        <v>0</v>
      </c>
      <c r="P38" s="328">
        <v>0</v>
      </c>
      <c r="Q38" s="329">
        <v>0</v>
      </c>
    </row>
    <row r="39" spans="1:17" ht="15" customHeight="1" x14ac:dyDescent="0.2">
      <c r="A39" s="38" t="s">
        <v>551</v>
      </c>
      <c r="B39" s="163" t="s">
        <v>240</v>
      </c>
      <c r="C39" s="325">
        <v>0</v>
      </c>
      <c r="D39" s="326">
        <v>0</v>
      </c>
      <c r="E39" s="327">
        <v>0</v>
      </c>
      <c r="F39" s="327">
        <v>0</v>
      </c>
      <c r="G39" s="617">
        <v>0</v>
      </c>
      <c r="H39" s="328">
        <v>0</v>
      </c>
      <c r="I39" s="329">
        <v>0</v>
      </c>
      <c r="J39" s="328">
        <v>0</v>
      </c>
      <c r="K39" s="329">
        <v>0</v>
      </c>
      <c r="L39" s="328">
        <v>0</v>
      </c>
      <c r="M39" s="329">
        <v>0</v>
      </c>
      <c r="N39" s="328">
        <v>0</v>
      </c>
      <c r="O39" s="329">
        <v>0</v>
      </c>
      <c r="P39" s="328">
        <v>0</v>
      </c>
      <c r="Q39" s="329">
        <v>0</v>
      </c>
    </row>
    <row r="40" spans="1:17" ht="15" customHeight="1" x14ac:dyDescent="0.2">
      <c r="A40" s="39" t="s">
        <v>552</v>
      </c>
      <c r="B40" s="164" t="s">
        <v>241</v>
      </c>
      <c r="C40" s="332">
        <v>0</v>
      </c>
      <c r="D40" s="333">
        <v>0</v>
      </c>
      <c r="E40" s="334">
        <v>0</v>
      </c>
      <c r="F40" s="334">
        <v>0</v>
      </c>
      <c r="G40" s="618">
        <v>0</v>
      </c>
      <c r="H40" s="335">
        <v>0</v>
      </c>
      <c r="I40" s="336">
        <v>0</v>
      </c>
      <c r="J40" s="335">
        <v>0</v>
      </c>
      <c r="K40" s="336">
        <v>0</v>
      </c>
      <c r="L40" s="335">
        <v>0</v>
      </c>
      <c r="M40" s="336">
        <v>0</v>
      </c>
      <c r="N40" s="335">
        <v>0</v>
      </c>
      <c r="O40" s="336">
        <v>0</v>
      </c>
      <c r="P40" s="335">
        <v>0</v>
      </c>
      <c r="Q40" s="336">
        <v>0</v>
      </c>
    </row>
    <row r="41" spans="1:17" ht="15" customHeight="1" x14ac:dyDescent="0.2">
      <c r="A41" s="41" t="s">
        <v>553</v>
      </c>
      <c r="B41" s="66" t="s">
        <v>709</v>
      </c>
      <c r="C41" s="318">
        <f>SUM(C34:C40)</f>
        <v>0</v>
      </c>
      <c r="D41" s="337"/>
      <c r="E41" s="338"/>
      <c r="F41" s="338">
        <f t="shared" ref="F41:Q41" si="5">SUM(F34:F40)</f>
        <v>0</v>
      </c>
      <c r="G41" s="287">
        <f>SUM(G34:G40)</f>
        <v>0</v>
      </c>
      <c r="H41" s="285">
        <f t="shared" si="5"/>
        <v>0</v>
      </c>
      <c r="I41" s="287">
        <f t="shared" si="5"/>
        <v>0</v>
      </c>
      <c r="J41" s="285">
        <f t="shared" si="5"/>
        <v>0</v>
      </c>
      <c r="K41" s="287">
        <f t="shared" si="5"/>
        <v>0</v>
      </c>
      <c r="L41" s="285">
        <f t="shared" si="5"/>
        <v>0</v>
      </c>
      <c r="M41" s="287">
        <f t="shared" si="5"/>
        <v>0</v>
      </c>
      <c r="N41" s="285">
        <f t="shared" si="5"/>
        <v>0</v>
      </c>
      <c r="O41" s="287">
        <f t="shared" si="5"/>
        <v>0</v>
      </c>
      <c r="P41" s="285">
        <f t="shared" si="5"/>
        <v>0</v>
      </c>
      <c r="Q41" s="287">
        <f t="shared" si="5"/>
        <v>0</v>
      </c>
    </row>
    <row r="42" spans="1:17" ht="15" customHeight="1" x14ac:dyDescent="0.2">
      <c r="A42" s="40"/>
      <c r="B42" s="54"/>
      <c r="C42" s="345"/>
      <c r="D42" s="283"/>
      <c r="E42" s="283"/>
      <c r="F42" s="283"/>
      <c r="G42" s="345"/>
      <c r="H42" s="345"/>
      <c r="I42" s="345"/>
      <c r="J42" s="345"/>
      <c r="K42" s="345"/>
      <c r="L42" s="345"/>
      <c r="M42" s="345"/>
      <c r="N42" s="345"/>
      <c r="O42" s="345"/>
      <c r="P42" s="345"/>
      <c r="Q42" s="469"/>
    </row>
    <row r="43" spans="1:17" ht="15" customHeight="1" x14ac:dyDescent="0.2">
      <c r="A43" s="41" t="s">
        <v>10</v>
      </c>
      <c r="B43" s="55" t="s">
        <v>653</v>
      </c>
      <c r="C43" s="318">
        <f>C31+C41</f>
        <v>0</v>
      </c>
      <c r="D43" s="337"/>
      <c r="E43" s="338"/>
      <c r="F43" s="338"/>
      <c r="G43" s="287">
        <f t="shared" ref="G43:Q43" si="6">G31+G41</f>
        <v>0</v>
      </c>
      <c r="H43" s="285">
        <f t="shared" si="6"/>
        <v>0</v>
      </c>
      <c r="I43" s="287">
        <f t="shared" si="6"/>
        <v>0</v>
      </c>
      <c r="J43" s="285">
        <f t="shared" si="6"/>
        <v>0</v>
      </c>
      <c r="K43" s="287">
        <f t="shared" si="6"/>
        <v>0</v>
      </c>
      <c r="L43" s="285">
        <f t="shared" si="6"/>
        <v>0</v>
      </c>
      <c r="M43" s="287">
        <f t="shared" si="6"/>
        <v>0</v>
      </c>
      <c r="N43" s="285">
        <f t="shared" si="6"/>
        <v>0</v>
      </c>
      <c r="O43" s="287">
        <f t="shared" si="6"/>
        <v>0</v>
      </c>
      <c r="P43" s="285">
        <f t="shared" si="6"/>
        <v>0</v>
      </c>
      <c r="Q43" s="287">
        <f t="shared" si="6"/>
        <v>0</v>
      </c>
    </row>
    <row r="44" spans="1:17" ht="15" customHeight="1" x14ac:dyDescent="0.2">
      <c r="A44" s="40"/>
      <c r="B44" s="54"/>
      <c r="C44" s="344"/>
      <c r="D44" s="288"/>
      <c r="E44" s="288"/>
      <c r="F44" s="288"/>
      <c r="G44" s="344"/>
      <c r="H44" s="344"/>
      <c r="I44" s="344"/>
      <c r="J44" s="344"/>
      <c r="K44" s="344"/>
      <c r="L44" s="344"/>
      <c r="M44" s="344"/>
      <c r="N44" s="344"/>
      <c r="O44" s="344"/>
      <c r="P44" s="344"/>
      <c r="Q44" s="470"/>
    </row>
    <row r="45" spans="1:17" ht="15" customHeight="1" x14ac:dyDescent="0.2">
      <c r="A45" s="36">
        <v>2</v>
      </c>
      <c r="B45" s="60" t="s">
        <v>244</v>
      </c>
      <c r="C45" s="339">
        <v>0</v>
      </c>
      <c r="D45" s="340">
        <v>0</v>
      </c>
      <c r="E45" s="341">
        <v>0</v>
      </c>
      <c r="F45" s="620"/>
      <c r="G45" s="619">
        <v>0</v>
      </c>
      <c r="H45" s="342">
        <v>0</v>
      </c>
      <c r="I45" s="343">
        <v>0</v>
      </c>
      <c r="J45" s="342">
        <v>0</v>
      </c>
      <c r="K45" s="343">
        <v>0</v>
      </c>
      <c r="L45" s="342">
        <v>0</v>
      </c>
      <c r="M45" s="343">
        <v>0</v>
      </c>
      <c r="N45" s="342">
        <v>0</v>
      </c>
      <c r="O45" s="343">
        <v>0</v>
      </c>
      <c r="P45" s="342">
        <v>0</v>
      </c>
      <c r="Q45" s="343">
        <v>0</v>
      </c>
    </row>
    <row r="46" spans="1:17" ht="15" customHeight="1" x14ac:dyDescent="0.2">
      <c r="A46" s="36">
        <v>3</v>
      </c>
      <c r="B46" s="60" t="s">
        <v>245</v>
      </c>
      <c r="C46" s="339">
        <v>0</v>
      </c>
      <c r="D46" s="340">
        <v>0</v>
      </c>
      <c r="E46" s="341">
        <v>0</v>
      </c>
      <c r="F46" s="620"/>
      <c r="G46" s="619">
        <v>0</v>
      </c>
      <c r="H46" s="342">
        <v>0</v>
      </c>
      <c r="I46" s="343">
        <v>0</v>
      </c>
      <c r="J46" s="342">
        <v>0</v>
      </c>
      <c r="K46" s="343">
        <v>0</v>
      </c>
      <c r="L46" s="342">
        <v>0</v>
      </c>
      <c r="M46" s="343">
        <v>0</v>
      </c>
      <c r="N46" s="342">
        <v>0</v>
      </c>
      <c r="O46" s="343">
        <v>0</v>
      </c>
      <c r="P46" s="342">
        <v>0</v>
      </c>
      <c r="Q46" s="343">
        <v>0</v>
      </c>
    </row>
    <row r="47" spans="1:17" ht="15" customHeight="1" x14ac:dyDescent="0.2">
      <c r="A47" s="40"/>
      <c r="B47" s="70"/>
      <c r="C47" s="344"/>
      <c r="D47" s="344"/>
      <c r="E47" s="344"/>
      <c r="F47" s="344"/>
      <c r="G47" s="344"/>
      <c r="H47" s="344"/>
      <c r="I47" s="344"/>
      <c r="J47" s="344"/>
      <c r="K47" s="344"/>
      <c r="L47" s="344"/>
      <c r="M47" s="344"/>
      <c r="N47" s="344"/>
      <c r="O47" s="344"/>
      <c r="P47" s="344"/>
      <c r="Q47" s="470"/>
    </row>
    <row r="48" spans="1:17" ht="15" customHeight="1" x14ac:dyDescent="0.2">
      <c r="A48" s="44">
        <v>4</v>
      </c>
      <c r="B48" s="56" t="s">
        <v>246</v>
      </c>
      <c r="C48" s="277" t="s">
        <v>732</v>
      </c>
      <c r="D48" s="277" t="s">
        <v>732</v>
      </c>
      <c r="E48" s="277" t="s">
        <v>732</v>
      </c>
      <c r="F48" s="277" t="s">
        <v>732</v>
      </c>
      <c r="G48" s="277" t="s">
        <v>732</v>
      </c>
      <c r="H48" s="277" t="s">
        <v>732</v>
      </c>
      <c r="I48" s="277" t="s">
        <v>732</v>
      </c>
      <c r="J48" s="277" t="s">
        <v>732</v>
      </c>
      <c r="K48" s="277" t="s">
        <v>732</v>
      </c>
      <c r="L48" s="277" t="s">
        <v>732</v>
      </c>
      <c r="M48" s="277" t="s">
        <v>732</v>
      </c>
      <c r="N48" s="277" t="s">
        <v>732</v>
      </c>
      <c r="O48" s="277" t="s">
        <v>732</v>
      </c>
      <c r="P48" s="277" t="s">
        <v>732</v>
      </c>
      <c r="Q48" s="278" t="s">
        <v>732</v>
      </c>
    </row>
    <row r="49" spans="1:17" ht="27" x14ac:dyDescent="0.2">
      <c r="A49" s="813" t="s">
        <v>247</v>
      </c>
      <c r="B49" s="987" t="s">
        <v>248</v>
      </c>
      <c r="C49" s="988">
        <v>0</v>
      </c>
      <c r="D49" s="989">
        <v>0</v>
      </c>
      <c r="E49" s="990">
        <v>0</v>
      </c>
      <c r="F49" s="991"/>
      <c r="G49" s="949">
        <v>0</v>
      </c>
      <c r="H49" s="992">
        <v>0</v>
      </c>
      <c r="I49" s="993">
        <v>0</v>
      </c>
      <c r="J49" s="992">
        <v>0</v>
      </c>
      <c r="K49" s="993">
        <v>0</v>
      </c>
      <c r="L49" s="992">
        <v>0</v>
      </c>
      <c r="M49" s="993">
        <v>0</v>
      </c>
      <c r="N49" s="992">
        <v>0</v>
      </c>
      <c r="O49" s="993">
        <v>0</v>
      </c>
      <c r="P49" s="992">
        <v>0</v>
      </c>
      <c r="Q49" s="993">
        <v>0</v>
      </c>
    </row>
    <row r="50" spans="1:17" ht="15" customHeight="1" x14ac:dyDescent="0.2">
      <c r="A50" s="39" t="s">
        <v>249</v>
      </c>
      <c r="B50" s="161" t="s">
        <v>250</v>
      </c>
      <c r="C50" s="332">
        <v>0</v>
      </c>
      <c r="D50" s="333">
        <v>0</v>
      </c>
      <c r="E50" s="334">
        <v>0</v>
      </c>
      <c r="F50" s="621"/>
      <c r="G50" s="468">
        <v>0</v>
      </c>
      <c r="H50" s="335">
        <v>0</v>
      </c>
      <c r="I50" s="336">
        <v>0</v>
      </c>
      <c r="J50" s="335">
        <v>0</v>
      </c>
      <c r="K50" s="336">
        <v>0</v>
      </c>
      <c r="L50" s="335">
        <v>0</v>
      </c>
      <c r="M50" s="336">
        <v>0</v>
      </c>
      <c r="N50" s="335">
        <v>0</v>
      </c>
      <c r="O50" s="336">
        <v>0</v>
      </c>
      <c r="P50" s="335">
        <v>0</v>
      </c>
      <c r="Q50" s="336">
        <v>0</v>
      </c>
    </row>
    <row r="51" spans="1:17" ht="15" customHeight="1" x14ac:dyDescent="0.2">
      <c r="A51" s="41" t="s">
        <v>251</v>
      </c>
      <c r="B51" s="65" t="s">
        <v>252</v>
      </c>
      <c r="C51" s="318">
        <f>SUM(C49:C50)</f>
        <v>0</v>
      </c>
      <c r="D51" s="337"/>
      <c r="E51" s="338"/>
      <c r="F51" s="615"/>
      <c r="G51" s="287">
        <f>SUM(G49:G50)</f>
        <v>0</v>
      </c>
      <c r="H51" s="285">
        <f t="shared" ref="H51:Q51" si="7">SUM(H49:H50)</f>
        <v>0</v>
      </c>
      <c r="I51" s="287">
        <f t="shared" si="7"/>
        <v>0</v>
      </c>
      <c r="J51" s="285">
        <f t="shared" si="7"/>
        <v>0</v>
      </c>
      <c r="K51" s="287">
        <f t="shared" si="7"/>
        <v>0</v>
      </c>
      <c r="L51" s="285">
        <f t="shared" si="7"/>
        <v>0</v>
      </c>
      <c r="M51" s="287">
        <f t="shared" si="7"/>
        <v>0</v>
      </c>
      <c r="N51" s="285">
        <f t="shared" si="7"/>
        <v>0</v>
      </c>
      <c r="O51" s="287">
        <f t="shared" si="7"/>
        <v>0</v>
      </c>
      <c r="P51" s="285">
        <f t="shared" si="7"/>
        <v>0</v>
      </c>
      <c r="Q51" s="287">
        <f t="shared" si="7"/>
        <v>0</v>
      </c>
    </row>
    <row r="52" spans="1:17" ht="15" customHeight="1" x14ac:dyDescent="0.2">
      <c r="A52" s="40"/>
      <c r="B52" s="69"/>
      <c r="C52" s="345"/>
      <c r="D52" s="345"/>
      <c r="E52" s="345"/>
      <c r="F52" s="345"/>
      <c r="G52" s="345"/>
      <c r="H52" s="345"/>
      <c r="I52" s="345"/>
      <c r="J52" s="345"/>
      <c r="K52" s="345"/>
      <c r="L52" s="345"/>
      <c r="M52" s="345"/>
      <c r="N52" s="345"/>
      <c r="O52" s="345"/>
      <c r="P52" s="345"/>
      <c r="Q52" s="469"/>
    </row>
    <row r="53" spans="1:17" ht="15" customHeight="1" x14ac:dyDescent="0.2">
      <c r="A53" s="41">
        <v>5</v>
      </c>
      <c r="B53" s="55" t="s">
        <v>523</v>
      </c>
      <c r="C53" s="318">
        <f>SUM(C43,C45:C46,C51)</f>
        <v>0</v>
      </c>
      <c r="D53" s="337"/>
      <c r="E53" s="338"/>
      <c r="F53" s="615"/>
      <c r="G53" s="287">
        <f t="shared" ref="G53:Q53" si="8">SUM(G43,G45:G46,G51)</f>
        <v>0</v>
      </c>
      <c r="H53" s="285">
        <f t="shared" si="8"/>
        <v>0</v>
      </c>
      <c r="I53" s="287">
        <f t="shared" si="8"/>
        <v>0</v>
      </c>
      <c r="J53" s="285">
        <f t="shared" si="8"/>
        <v>0</v>
      </c>
      <c r="K53" s="287">
        <f t="shared" si="8"/>
        <v>0</v>
      </c>
      <c r="L53" s="285">
        <f t="shared" si="8"/>
        <v>0</v>
      </c>
      <c r="M53" s="287">
        <f t="shared" si="8"/>
        <v>0</v>
      </c>
      <c r="N53" s="285">
        <f t="shared" si="8"/>
        <v>0</v>
      </c>
      <c r="O53" s="287">
        <f t="shared" si="8"/>
        <v>0</v>
      </c>
      <c r="P53" s="285">
        <f t="shared" si="8"/>
        <v>0</v>
      </c>
      <c r="Q53" s="287">
        <f t="shared" si="8"/>
        <v>0</v>
      </c>
    </row>
    <row r="54" spans="1:17" ht="12.75" customHeight="1" x14ac:dyDescent="0.2"/>
    <row r="55" spans="1:17" s="224" customFormat="1" ht="12.75" customHeight="1" x14ac:dyDescent="0.25">
      <c r="C55" s="221"/>
      <c r="G55" s="221"/>
      <c r="H55" s="221"/>
      <c r="I55" s="221"/>
      <c r="J55" s="221"/>
      <c r="K55" s="221"/>
      <c r="L55" s="221"/>
      <c r="M55" s="221"/>
      <c r="N55" s="221"/>
      <c r="O55" s="221"/>
      <c r="P55" s="221"/>
      <c r="Q55" s="221"/>
    </row>
  </sheetData>
  <mergeCells count="27">
    <mergeCell ref="P7:Q7"/>
    <mergeCell ref="N7:O7"/>
    <mergeCell ref="L7:M7"/>
    <mergeCell ref="J7:K7"/>
    <mergeCell ref="H7:I7"/>
    <mergeCell ref="A5:B6"/>
    <mergeCell ref="C5:G5"/>
    <mergeCell ref="H5:Q5"/>
    <mergeCell ref="D6:G6"/>
    <mergeCell ref="H6:I6"/>
    <mergeCell ref="P8:P9"/>
    <mergeCell ref="Q8:Q9"/>
    <mergeCell ref="C8:C9"/>
    <mergeCell ref="G8:G9"/>
    <mergeCell ref="H8:H9"/>
    <mergeCell ref="I8:I9"/>
    <mergeCell ref="J8:J9"/>
    <mergeCell ref="K8:K9"/>
    <mergeCell ref="L8:L9"/>
    <mergeCell ref="M8:M9"/>
    <mergeCell ref="N8:N9"/>
    <mergeCell ref="A7:B7"/>
    <mergeCell ref="D8:D9"/>
    <mergeCell ref="E8:E9"/>
    <mergeCell ref="F8:F9"/>
    <mergeCell ref="O8:O9"/>
    <mergeCell ref="D7:G7"/>
  </mergeCells>
  <conditionalFormatting sqref="C12:Q31 F42:Q42 C34:C53 G34:Q41 F44:Q53 G43:Q43">
    <cfRule type="cellIs" dxfId="12" priority="1" operator="equal">
      <formula>0</formula>
    </cfRule>
  </conditionalFormatting>
  <dataValidations count="1">
    <dataValidation type="whole" operator="greaterThan" allowBlank="1" showInputMessage="1" showErrorMessage="1" errorTitle="Whole numbers only allowed" error="All monies should be independently rounded to the nearest £1,000." sqref="C51 H47:M48 C47:C48 G45:G51 H51:M51 G23:G28">
      <formula1>-999999999</formula1>
    </dataValidation>
  </dataValidations>
  <pageMargins left="0.70866141732283472" right="0.70866141732283472" top="0.74803149606299213" bottom="0.74803149606299213" header="0.31496062992125984" footer="0.31496062992125984"/>
  <pageSetup paperSize="9" scale="79" fitToWidth="2" fitToHeight="3" orientation="landscape" r:id="rId1"/>
  <rowBreaks count="1" manualBreakCount="1">
    <brk id="3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workbookViewId="0">
      <pane xSplit="2" ySplit="8" topLeftCell="C9" activePane="bottomRight" state="frozen"/>
      <selection pane="topRight" activeCell="C1" sqref="C1"/>
      <selection pane="bottomLeft" activeCell="A11" sqref="A11"/>
      <selection pane="bottomRight"/>
    </sheetView>
  </sheetViews>
  <sheetFormatPr defaultColWidth="9.85546875" defaultRowHeight="13.5" x14ac:dyDescent="0.2"/>
  <cols>
    <col min="1" max="1" width="5.7109375" style="14" customWidth="1"/>
    <col min="2" max="2" width="46.5703125" style="14" customWidth="1"/>
    <col min="3" max="4" width="13.42578125" style="59" customWidth="1"/>
    <col min="5" max="14" width="12.7109375" style="59" customWidth="1"/>
    <col min="15" max="16384" width="9.85546875" style="9"/>
  </cols>
  <sheetData>
    <row r="1" spans="1:14" ht="15.75" x14ac:dyDescent="0.25">
      <c r="A1" s="1156" t="s">
        <v>776</v>
      </c>
    </row>
    <row r="2" spans="1:14" x14ac:dyDescent="0.2">
      <c r="A2" s="3"/>
    </row>
    <row r="3" spans="1:14" x14ac:dyDescent="0.2">
      <c r="A3" s="1157" t="s">
        <v>778</v>
      </c>
    </row>
    <row r="4" spans="1:14" ht="15" customHeight="1" x14ac:dyDescent="0.2"/>
    <row r="5" spans="1:14" ht="15.75" x14ac:dyDescent="0.2">
      <c r="A5" s="207" t="s">
        <v>254</v>
      </c>
      <c r="B5" s="206"/>
      <c r="C5" s="1107" t="s">
        <v>759</v>
      </c>
      <c r="D5" s="1108"/>
      <c r="E5" s="1109" t="s">
        <v>1</v>
      </c>
      <c r="F5" s="1109"/>
      <c r="G5" s="1109"/>
      <c r="H5" s="1109"/>
      <c r="I5" s="1109"/>
      <c r="J5" s="1109"/>
      <c r="K5" s="1109"/>
      <c r="L5" s="1109"/>
      <c r="M5" s="1109"/>
      <c r="N5" s="1110"/>
    </row>
    <row r="6" spans="1:14" ht="30" customHeight="1" x14ac:dyDescent="0.2">
      <c r="A6" s="210"/>
      <c r="B6" s="211"/>
      <c r="C6" s="442"/>
      <c r="D6" s="213" t="s">
        <v>678</v>
      </c>
      <c r="E6" s="1111" t="s">
        <v>679</v>
      </c>
      <c r="F6" s="1111"/>
      <c r="G6" s="1111"/>
      <c r="H6" s="1111"/>
      <c r="I6" s="1111"/>
      <c r="J6" s="1111"/>
      <c r="K6" s="1111"/>
      <c r="L6" s="1111"/>
      <c r="M6" s="1111"/>
      <c r="N6" s="1112"/>
    </row>
    <row r="7" spans="1:14" ht="15.75" x14ac:dyDescent="0.2">
      <c r="A7" s="63"/>
      <c r="B7" s="212"/>
      <c r="C7" s="578" t="s">
        <v>722</v>
      </c>
      <c r="D7" s="578" t="s">
        <v>723</v>
      </c>
      <c r="E7" s="1102" t="s">
        <v>724</v>
      </c>
      <c r="F7" s="1104"/>
      <c r="G7" s="1102" t="s">
        <v>725</v>
      </c>
      <c r="H7" s="1104"/>
      <c r="I7" s="1102" t="s">
        <v>726</v>
      </c>
      <c r="J7" s="1104"/>
      <c r="K7" s="1102" t="s">
        <v>727</v>
      </c>
      <c r="L7" s="1104"/>
      <c r="M7" s="1102" t="s">
        <v>728</v>
      </c>
      <c r="N7" s="1105"/>
    </row>
    <row r="8" spans="1:14" ht="44.25" customHeight="1" x14ac:dyDescent="0.2">
      <c r="A8" s="198"/>
      <c r="B8" s="197"/>
      <c r="C8" s="209"/>
      <c r="D8" s="208"/>
      <c r="E8" s="439" t="s">
        <v>235</v>
      </c>
      <c r="F8" s="439" t="s">
        <v>524</v>
      </c>
      <c r="G8" s="439" t="s">
        <v>235</v>
      </c>
      <c r="H8" s="439" t="s">
        <v>524</v>
      </c>
      <c r="I8" s="439" t="s">
        <v>235</v>
      </c>
      <c r="J8" s="439" t="s">
        <v>524</v>
      </c>
      <c r="K8" s="439" t="s">
        <v>235</v>
      </c>
      <c r="L8" s="439" t="s">
        <v>524</v>
      </c>
      <c r="M8" s="439" t="s">
        <v>235</v>
      </c>
      <c r="N8" s="441" t="s">
        <v>524</v>
      </c>
    </row>
    <row r="9" spans="1:14" ht="15" customHeight="1" x14ac:dyDescent="0.2">
      <c r="A9" s="44">
        <v>1</v>
      </c>
      <c r="B9" s="56" t="s">
        <v>648</v>
      </c>
      <c r="C9" s="57"/>
      <c r="D9" s="57"/>
      <c r="E9" s="57"/>
      <c r="F9" s="57"/>
      <c r="G9" s="57"/>
      <c r="H9" s="57"/>
      <c r="I9" s="57"/>
      <c r="J9" s="57"/>
      <c r="K9" s="57"/>
      <c r="L9" s="57"/>
      <c r="M9" s="57"/>
      <c r="N9" s="58"/>
    </row>
    <row r="10" spans="1:14" ht="15" customHeight="1" x14ac:dyDescent="0.2">
      <c r="A10" s="44" t="s">
        <v>3</v>
      </c>
      <c r="B10" s="61" t="s">
        <v>650</v>
      </c>
      <c r="C10" s="474" t="s">
        <v>688</v>
      </c>
      <c r="D10" s="474" t="s">
        <v>688</v>
      </c>
      <c r="E10" s="474" t="s">
        <v>688</v>
      </c>
      <c r="F10" s="474" t="s">
        <v>688</v>
      </c>
      <c r="G10" s="474" t="s">
        <v>688</v>
      </c>
      <c r="H10" s="474" t="s">
        <v>688</v>
      </c>
      <c r="I10" s="474" t="s">
        <v>688</v>
      </c>
      <c r="J10" s="474" t="s">
        <v>688</v>
      </c>
      <c r="K10" s="474" t="s">
        <v>688</v>
      </c>
      <c r="L10" s="474" t="s">
        <v>688</v>
      </c>
      <c r="M10" s="474" t="s">
        <v>688</v>
      </c>
      <c r="N10" s="475" t="s">
        <v>688</v>
      </c>
    </row>
    <row r="11" spans="1:14" ht="15" customHeight="1" x14ac:dyDescent="0.2">
      <c r="A11" s="37" t="s">
        <v>202</v>
      </c>
      <c r="B11" s="162" t="s">
        <v>236</v>
      </c>
      <c r="C11" s="320">
        <v>0</v>
      </c>
      <c r="D11" s="324">
        <v>0</v>
      </c>
      <c r="E11" s="323">
        <v>0</v>
      </c>
      <c r="F11" s="324">
        <v>0</v>
      </c>
      <c r="G11" s="323">
        <v>0</v>
      </c>
      <c r="H11" s="324">
        <v>0</v>
      </c>
      <c r="I11" s="323">
        <v>0</v>
      </c>
      <c r="J11" s="324">
        <v>0</v>
      </c>
      <c r="K11" s="323">
        <v>0</v>
      </c>
      <c r="L11" s="324">
        <v>0</v>
      </c>
      <c r="M11" s="323">
        <v>0</v>
      </c>
      <c r="N11" s="324">
        <v>0</v>
      </c>
    </row>
    <row r="12" spans="1:14" ht="15" customHeight="1" x14ac:dyDescent="0.2">
      <c r="A12" s="38" t="s">
        <v>531</v>
      </c>
      <c r="B12" s="163" t="s">
        <v>237</v>
      </c>
      <c r="C12" s="325">
        <v>0</v>
      </c>
      <c r="D12" s="329">
        <v>0</v>
      </c>
      <c r="E12" s="328">
        <v>0</v>
      </c>
      <c r="F12" s="329">
        <v>0</v>
      </c>
      <c r="G12" s="328">
        <v>0</v>
      </c>
      <c r="H12" s="329">
        <v>0</v>
      </c>
      <c r="I12" s="328">
        <v>0</v>
      </c>
      <c r="J12" s="329">
        <v>0</v>
      </c>
      <c r="K12" s="328">
        <v>0</v>
      </c>
      <c r="L12" s="329">
        <v>0</v>
      </c>
      <c r="M12" s="328">
        <v>0</v>
      </c>
      <c r="N12" s="329">
        <v>0</v>
      </c>
    </row>
    <row r="13" spans="1:14" ht="15" customHeight="1" x14ac:dyDescent="0.2">
      <c r="A13" s="38" t="s">
        <v>532</v>
      </c>
      <c r="B13" s="163" t="s">
        <v>649</v>
      </c>
      <c r="C13" s="325">
        <v>0</v>
      </c>
      <c r="D13" s="329">
        <v>0</v>
      </c>
      <c r="E13" s="328">
        <v>0</v>
      </c>
      <c r="F13" s="329">
        <v>0</v>
      </c>
      <c r="G13" s="328">
        <v>0</v>
      </c>
      <c r="H13" s="329">
        <v>0</v>
      </c>
      <c r="I13" s="328">
        <v>0</v>
      </c>
      <c r="J13" s="329">
        <v>0</v>
      </c>
      <c r="K13" s="328">
        <v>0</v>
      </c>
      <c r="L13" s="329">
        <v>0</v>
      </c>
      <c r="M13" s="328">
        <v>0</v>
      </c>
      <c r="N13" s="329">
        <v>0</v>
      </c>
    </row>
    <row r="14" spans="1:14" ht="15" customHeight="1" x14ac:dyDescent="0.2">
      <c r="A14" s="38" t="s">
        <v>533</v>
      </c>
      <c r="B14" s="163" t="s">
        <v>238</v>
      </c>
      <c r="C14" s="325">
        <v>0</v>
      </c>
      <c r="D14" s="329">
        <v>0</v>
      </c>
      <c r="E14" s="328">
        <v>0</v>
      </c>
      <c r="F14" s="329">
        <v>0</v>
      </c>
      <c r="G14" s="328">
        <v>0</v>
      </c>
      <c r="H14" s="329">
        <v>0</v>
      </c>
      <c r="I14" s="328">
        <v>0</v>
      </c>
      <c r="J14" s="329">
        <v>0</v>
      </c>
      <c r="K14" s="328">
        <v>0</v>
      </c>
      <c r="L14" s="329">
        <v>0</v>
      </c>
      <c r="M14" s="328">
        <v>0</v>
      </c>
      <c r="N14" s="329">
        <v>0</v>
      </c>
    </row>
    <row r="15" spans="1:14" ht="15" customHeight="1" x14ac:dyDescent="0.2">
      <c r="A15" s="38" t="s">
        <v>534</v>
      </c>
      <c r="B15" s="163" t="s">
        <v>239</v>
      </c>
      <c r="C15" s="325">
        <v>0</v>
      </c>
      <c r="D15" s="329">
        <v>0</v>
      </c>
      <c r="E15" s="328">
        <v>0</v>
      </c>
      <c r="F15" s="329">
        <v>0</v>
      </c>
      <c r="G15" s="328">
        <v>0</v>
      </c>
      <c r="H15" s="329">
        <v>0</v>
      </c>
      <c r="I15" s="328">
        <v>0</v>
      </c>
      <c r="J15" s="329">
        <v>0</v>
      </c>
      <c r="K15" s="328">
        <v>0</v>
      </c>
      <c r="L15" s="329">
        <v>0</v>
      </c>
      <c r="M15" s="328">
        <v>0</v>
      </c>
      <c r="N15" s="329">
        <v>0</v>
      </c>
    </row>
    <row r="16" spans="1:14" ht="15" customHeight="1" x14ac:dyDescent="0.2">
      <c r="A16" s="38" t="s">
        <v>535</v>
      </c>
      <c r="B16" s="163" t="s">
        <v>240</v>
      </c>
      <c r="C16" s="325">
        <v>0</v>
      </c>
      <c r="D16" s="329">
        <v>0</v>
      </c>
      <c r="E16" s="328">
        <v>0</v>
      </c>
      <c r="F16" s="329">
        <v>0</v>
      </c>
      <c r="G16" s="328">
        <v>0</v>
      </c>
      <c r="H16" s="329">
        <v>0</v>
      </c>
      <c r="I16" s="328">
        <v>0</v>
      </c>
      <c r="J16" s="329">
        <v>0</v>
      </c>
      <c r="K16" s="328">
        <v>0</v>
      </c>
      <c r="L16" s="329">
        <v>0</v>
      </c>
      <c r="M16" s="328">
        <v>0</v>
      </c>
      <c r="N16" s="329">
        <v>0</v>
      </c>
    </row>
    <row r="17" spans="1:14" ht="15" customHeight="1" x14ac:dyDescent="0.2">
      <c r="A17" s="39" t="s">
        <v>536</v>
      </c>
      <c r="B17" s="164" t="s">
        <v>241</v>
      </c>
      <c r="C17" s="332">
        <v>0</v>
      </c>
      <c r="D17" s="336">
        <v>0</v>
      </c>
      <c r="E17" s="335">
        <v>0</v>
      </c>
      <c r="F17" s="336">
        <v>0</v>
      </c>
      <c r="G17" s="335">
        <v>0</v>
      </c>
      <c r="H17" s="336">
        <v>0</v>
      </c>
      <c r="I17" s="335">
        <v>0</v>
      </c>
      <c r="J17" s="336">
        <v>0</v>
      </c>
      <c r="K17" s="335">
        <v>0</v>
      </c>
      <c r="L17" s="336">
        <v>0</v>
      </c>
      <c r="M17" s="335">
        <v>0</v>
      </c>
      <c r="N17" s="336">
        <v>0</v>
      </c>
    </row>
    <row r="18" spans="1:14" ht="15" customHeight="1" x14ac:dyDescent="0.2">
      <c r="A18" s="41" t="s">
        <v>537</v>
      </c>
      <c r="B18" s="67" t="s">
        <v>554</v>
      </c>
      <c r="C18" s="318">
        <f>SUM(C11:C17)</f>
        <v>0</v>
      </c>
      <c r="D18" s="287">
        <f t="shared" ref="D18:N18" si="0">SUM(D11:D17)</f>
        <v>0</v>
      </c>
      <c r="E18" s="285">
        <f t="shared" si="0"/>
        <v>0</v>
      </c>
      <c r="F18" s="287">
        <f t="shared" si="0"/>
        <v>0</v>
      </c>
      <c r="G18" s="285">
        <f t="shared" si="0"/>
        <v>0</v>
      </c>
      <c r="H18" s="287">
        <f t="shared" si="0"/>
        <v>0</v>
      </c>
      <c r="I18" s="285">
        <f t="shared" si="0"/>
        <v>0</v>
      </c>
      <c r="J18" s="287">
        <f t="shared" si="0"/>
        <v>0</v>
      </c>
      <c r="K18" s="285">
        <f t="shared" si="0"/>
        <v>0</v>
      </c>
      <c r="L18" s="287">
        <f t="shared" si="0"/>
        <v>0</v>
      </c>
      <c r="M18" s="285">
        <f t="shared" si="0"/>
        <v>0</v>
      </c>
      <c r="N18" s="287">
        <f t="shared" si="0"/>
        <v>0</v>
      </c>
    </row>
    <row r="19" spans="1:14" ht="15" customHeight="1" x14ac:dyDescent="0.2">
      <c r="A19" s="40"/>
      <c r="B19" s="54"/>
      <c r="C19" s="309"/>
      <c r="D19" s="309"/>
      <c r="E19" s="309"/>
      <c r="F19" s="309"/>
      <c r="G19" s="309"/>
      <c r="H19" s="309"/>
      <c r="I19" s="309"/>
      <c r="J19" s="309"/>
      <c r="K19" s="309"/>
      <c r="L19" s="309"/>
      <c r="M19" s="309"/>
      <c r="N19" s="310"/>
    </row>
    <row r="20" spans="1:14" ht="15" customHeight="1" x14ac:dyDescent="0.2">
      <c r="A20" s="44" t="s">
        <v>4</v>
      </c>
      <c r="B20" s="68" t="s">
        <v>654</v>
      </c>
      <c r="C20" s="277" t="s">
        <v>688</v>
      </c>
      <c r="D20" s="277" t="s">
        <v>688</v>
      </c>
      <c r="E20" s="277" t="s">
        <v>688</v>
      </c>
      <c r="F20" s="277" t="s">
        <v>688</v>
      </c>
      <c r="G20" s="277" t="s">
        <v>688</v>
      </c>
      <c r="H20" s="277" t="s">
        <v>688</v>
      </c>
      <c r="I20" s="277" t="s">
        <v>688</v>
      </c>
      <c r="J20" s="277" t="s">
        <v>688</v>
      </c>
      <c r="K20" s="277" t="s">
        <v>688</v>
      </c>
      <c r="L20" s="277" t="s">
        <v>688</v>
      </c>
      <c r="M20" s="277" t="s">
        <v>688</v>
      </c>
      <c r="N20" s="278" t="s">
        <v>688</v>
      </c>
    </row>
    <row r="21" spans="1:14" ht="15" customHeight="1" x14ac:dyDescent="0.2">
      <c r="A21" s="37" t="s">
        <v>538</v>
      </c>
      <c r="B21" s="162" t="s">
        <v>236</v>
      </c>
      <c r="C21" s="349">
        <v>0</v>
      </c>
      <c r="D21" s="350">
        <v>0</v>
      </c>
      <c r="E21" s="351">
        <v>0</v>
      </c>
      <c r="F21" s="350">
        <v>0</v>
      </c>
      <c r="G21" s="351">
        <v>0</v>
      </c>
      <c r="H21" s="350">
        <v>0</v>
      </c>
      <c r="I21" s="351">
        <v>0</v>
      </c>
      <c r="J21" s="350">
        <v>0</v>
      </c>
      <c r="K21" s="351">
        <v>0</v>
      </c>
      <c r="L21" s="350">
        <v>0</v>
      </c>
      <c r="M21" s="351">
        <v>0</v>
      </c>
      <c r="N21" s="350">
        <v>0</v>
      </c>
    </row>
    <row r="22" spans="1:14" ht="15" customHeight="1" x14ac:dyDescent="0.2">
      <c r="A22" s="38" t="s">
        <v>539</v>
      </c>
      <c r="B22" s="163" t="s">
        <v>237</v>
      </c>
      <c r="C22" s="352">
        <v>0</v>
      </c>
      <c r="D22" s="353">
        <v>0</v>
      </c>
      <c r="E22" s="354">
        <v>0</v>
      </c>
      <c r="F22" s="353">
        <v>0</v>
      </c>
      <c r="G22" s="354">
        <v>0</v>
      </c>
      <c r="H22" s="353">
        <v>0</v>
      </c>
      <c r="I22" s="354">
        <v>0</v>
      </c>
      <c r="J22" s="353">
        <v>0</v>
      </c>
      <c r="K22" s="354">
        <v>0</v>
      </c>
      <c r="L22" s="353">
        <v>0</v>
      </c>
      <c r="M22" s="354">
        <v>0</v>
      </c>
      <c r="N22" s="353">
        <v>0</v>
      </c>
    </row>
    <row r="23" spans="1:14" ht="15" customHeight="1" x14ac:dyDescent="0.2">
      <c r="A23" s="38" t="s">
        <v>540</v>
      </c>
      <c r="B23" s="163" t="s">
        <v>649</v>
      </c>
      <c r="C23" s="352">
        <v>0</v>
      </c>
      <c r="D23" s="353">
        <v>0</v>
      </c>
      <c r="E23" s="354">
        <v>0</v>
      </c>
      <c r="F23" s="353">
        <v>0</v>
      </c>
      <c r="G23" s="354">
        <v>0</v>
      </c>
      <c r="H23" s="353">
        <v>0</v>
      </c>
      <c r="I23" s="354">
        <v>0</v>
      </c>
      <c r="J23" s="353">
        <v>0</v>
      </c>
      <c r="K23" s="354">
        <v>0</v>
      </c>
      <c r="L23" s="353">
        <v>0</v>
      </c>
      <c r="M23" s="354">
        <v>0</v>
      </c>
      <c r="N23" s="353">
        <v>0</v>
      </c>
    </row>
    <row r="24" spans="1:14" ht="15" customHeight="1" x14ac:dyDescent="0.2">
      <c r="A24" s="38" t="s">
        <v>541</v>
      </c>
      <c r="B24" s="163" t="s">
        <v>238</v>
      </c>
      <c r="C24" s="352">
        <v>0</v>
      </c>
      <c r="D24" s="353">
        <v>0</v>
      </c>
      <c r="E24" s="354">
        <v>0</v>
      </c>
      <c r="F24" s="353">
        <v>0</v>
      </c>
      <c r="G24" s="354">
        <v>0</v>
      </c>
      <c r="H24" s="353">
        <v>0</v>
      </c>
      <c r="I24" s="354">
        <v>0</v>
      </c>
      <c r="J24" s="353">
        <v>0</v>
      </c>
      <c r="K24" s="354">
        <v>0</v>
      </c>
      <c r="L24" s="353">
        <v>0</v>
      </c>
      <c r="M24" s="354">
        <v>0</v>
      </c>
      <c r="N24" s="353">
        <v>0</v>
      </c>
    </row>
    <row r="25" spans="1:14" ht="15" customHeight="1" x14ac:dyDescent="0.2">
      <c r="A25" s="38" t="s">
        <v>542</v>
      </c>
      <c r="B25" s="163" t="s">
        <v>239</v>
      </c>
      <c r="C25" s="352">
        <v>0</v>
      </c>
      <c r="D25" s="353">
        <v>0</v>
      </c>
      <c r="E25" s="354">
        <v>0</v>
      </c>
      <c r="F25" s="353">
        <v>0</v>
      </c>
      <c r="G25" s="354">
        <v>0</v>
      </c>
      <c r="H25" s="353">
        <v>0</v>
      </c>
      <c r="I25" s="354">
        <v>0</v>
      </c>
      <c r="J25" s="353">
        <v>0</v>
      </c>
      <c r="K25" s="354">
        <v>0</v>
      </c>
      <c r="L25" s="353">
        <v>0</v>
      </c>
      <c r="M25" s="354">
        <v>0</v>
      </c>
      <c r="N25" s="353">
        <v>0</v>
      </c>
    </row>
    <row r="26" spans="1:14" ht="15" customHeight="1" x14ac:dyDescent="0.2">
      <c r="A26" s="38" t="s">
        <v>543</v>
      </c>
      <c r="B26" s="163" t="s">
        <v>240</v>
      </c>
      <c r="C26" s="352">
        <v>0</v>
      </c>
      <c r="D26" s="353">
        <v>0</v>
      </c>
      <c r="E26" s="354">
        <v>0</v>
      </c>
      <c r="F26" s="353">
        <v>0</v>
      </c>
      <c r="G26" s="354">
        <v>0</v>
      </c>
      <c r="H26" s="353">
        <v>0</v>
      </c>
      <c r="I26" s="354">
        <v>0</v>
      </c>
      <c r="J26" s="353">
        <v>0</v>
      </c>
      <c r="K26" s="354">
        <v>0</v>
      </c>
      <c r="L26" s="353">
        <v>0</v>
      </c>
      <c r="M26" s="354">
        <v>0</v>
      </c>
      <c r="N26" s="353">
        <v>0</v>
      </c>
    </row>
    <row r="27" spans="1:14" ht="15" customHeight="1" x14ac:dyDescent="0.2">
      <c r="A27" s="39" t="s">
        <v>544</v>
      </c>
      <c r="B27" s="164" t="s">
        <v>241</v>
      </c>
      <c r="C27" s="355">
        <v>0</v>
      </c>
      <c r="D27" s="356">
        <v>0</v>
      </c>
      <c r="E27" s="357">
        <v>0</v>
      </c>
      <c r="F27" s="356">
        <v>0</v>
      </c>
      <c r="G27" s="357">
        <v>0</v>
      </c>
      <c r="H27" s="356">
        <v>0</v>
      </c>
      <c r="I27" s="357">
        <v>0</v>
      </c>
      <c r="J27" s="356">
        <v>0</v>
      </c>
      <c r="K27" s="357">
        <v>0</v>
      </c>
      <c r="L27" s="356">
        <v>0</v>
      </c>
      <c r="M27" s="357">
        <v>0</v>
      </c>
      <c r="N27" s="356">
        <v>0</v>
      </c>
    </row>
    <row r="28" spans="1:14" ht="15" customHeight="1" x14ac:dyDescent="0.2">
      <c r="A28" s="41" t="s">
        <v>545</v>
      </c>
      <c r="B28" s="66" t="s">
        <v>711</v>
      </c>
      <c r="C28" s="346">
        <f>SUM(C21:C27)</f>
        <v>0</v>
      </c>
      <c r="D28" s="347">
        <f t="shared" ref="D28:N28" si="1">SUM(D21:D27)</f>
        <v>0</v>
      </c>
      <c r="E28" s="348">
        <f t="shared" si="1"/>
        <v>0</v>
      </c>
      <c r="F28" s="347">
        <f t="shared" si="1"/>
        <v>0</v>
      </c>
      <c r="G28" s="348">
        <f t="shared" si="1"/>
        <v>0</v>
      </c>
      <c r="H28" s="347">
        <f t="shared" si="1"/>
        <v>0</v>
      </c>
      <c r="I28" s="348">
        <f t="shared" si="1"/>
        <v>0</v>
      </c>
      <c r="J28" s="347">
        <f t="shared" si="1"/>
        <v>0</v>
      </c>
      <c r="K28" s="348">
        <f t="shared" si="1"/>
        <v>0</v>
      </c>
      <c r="L28" s="347">
        <f t="shared" si="1"/>
        <v>0</v>
      </c>
      <c r="M28" s="348">
        <f t="shared" si="1"/>
        <v>0</v>
      </c>
      <c r="N28" s="347">
        <f t="shared" si="1"/>
        <v>0</v>
      </c>
    </row>
    <row r="29" spans="1:14" ht="15" customHeight="1" x14ac:dyDescent="0.2">
      <c r="A29" s="40"/>
      <c r="B29" s="54"/>
      <c r="C29" s="476"/>
      <c r="D29" s="476"/>
      <c r="E29" s="476"/>
      <c r="F29" s="476"/>
      <c r="G29" s="476"/>
      <c r="H29" s="476"/>
      <c r="I29" s="476"/>
      <c r="J29" s="476"/>
      <c r="K29" s="476"/>
      <c r="L29" s="476"/>
      <c r="M29" s="476"/>
      <c r="N29" s="477"/>
    </row>
    <row r="30" spans="1:14" ht="15" customHeight="1" x14ac:dyDescent="0.2">
      <c r="A30" s="41" t="s">
        <v>6</v>
      </c>
      <c r="B30" s="66" t="s">
        <v>555</v>
      </c>
      <c r="C30" s="346">
        <f>C18+C28</f>
        <v>0</v>
      </c>
      <c r="D30" s="347">
        <f t="shared" ref="D30:N30" si="2">D18+D28</f>
        <v>0</v>
      </c>
      <c r="E30" s="348">
        <f t="shared" si="2"/>
        <v>0</v>
      </c>
      <c r="F30" s="347">
        <f t="shared" si="2"/>
        <v>0</v>
      </c>
      <c r="G30" s="348">
        <f t="shared" si="2"/>
        <v>0</v>
      </c>
      <c r="H30" s="347">
        <f t="shared" si="2"/>
        <v>0</v>
      </c>
      <c r="I30" s="348">
        <f t="shared" si="2"/>
        <v>0</v>
      </c>
      <c r="J30" s="347">
        <f t="shared" si="2"/>
        <v>0</v>
      </c>
      <c r="K30" s="348">
        <f t="shared" si="2"/>
        <v>0</v>
      </c>
      <c r="L30" s="347">
        <f t="shared" si="2"/>
        <v>0</v>
      </c>
      <c r="M30" s="348">
        <f t="shared" si="2"/>
        <v>0</v>
      </c>
      <c r="N30" s="347">
        <f t="shared" si="2"/>
        <v>0</v>
      </c>
    </row>
    <row r="31" spans="1:14" ht="15" customHeight="1" x14ac:dyDescent="0.2">
      <c r="A31" s="40"/>
      <c r="B31" s="54"/>
      <c r="C31" s="309"/>
      <c r="D31" s="309"/>
      <c r="E31" s="309"/>
      <c r="F31" s="309"/>
      <c r="G31" s="309"/>
      <c r="H31" s="309"/>
      <c r="I31" s="309"/>
      <c r="J31" s="309"/>
      <c r="K31" s="309"/>
      <c r="L31" s="309"/>
      <c r="M31" s="309"/>
      <c r="N31" s="310"/>
    </row>
    <row r="32" spans="1:14" ht="15" customHeight="1" x14ac:dyDescent="0.2">
      <c r="A32" s="44" t="s">
        <v>8</v>
      </c>
      <c r="B32" s="61" t="s">
        <v>667</v>
      </c>
      <c r="C32" s="277" t="s">
        <v>688</v>
      </c>
      <c r="D32" s="277" t="s">
        <v>688</v>
      </c>
      <c r="E32" s="277" t="s">
        <v>688</v>
      </c>
      <c r="F32" s="277" t="s">
        <v>688</v>
      </c>
      <c r="G32" s="277" t="s">
        <v>688</v>
      </c>
      <c r="H32" s="277" t="s">
        <v>688</v>
      </c>
      <c r="I32" s="277" t="s">
        <v>688</v>
      </c>
      <c r="J32" s="277" t="s">
        <v>688</v>
      </c>
      <c r="K32" s="277" t="s">
        <v>688</v>
      </c>
      <c r="L32" s="277" t="s">
        <v>688</v>
      </c>
      <c r="M32" s="277" t="s">
        <v>688</v>
      </c>
      <c r="N32" s="278" t="s">
        <v>688</v>
      </c>
    </row>
    <row r="33" spans="1:14" ht="15" customHeight="1" x14ac:dyDescent="0.2">
      <c r="A33" s="37" t="s">
        <v>546</v>
      </c>
      <c r="B33" s="162" t="s">
        <v>236</v>
      </c>
      <c r="C33" s="349">
        <v>0</v>
      </c>
      <c r="D33" s="350">
        <v>0</v>
      </c>
      <c r="E33" s="351">
        <v>0</v>
      </c>
      <c r="F33" s="350">
        <v>0</v>
      </c>
      <c r="G33" s="351">
        <v>0</v>
      </c>
      <c r="H33" s="350">
        <v>0</v>
      </c>
      <c r="I33" s="351">
        <v>0</v>
      </c>
      <c r="J33" s="350">
        <v>0</v>
      </c>
      <c r="K33" s="351">
        <v>0</v>
      </c>
      <c r="L33" s="350">
        <v>0</v>
      </c>
      <c r="M33" s="351">
        <v>0</v>
      </c>
      <c r="N33" s="350">
        <v>0</v>
      </c>
    </row>
    <row r="34" spans="1:14" ht="15" customHeight="1" x14ac:dyDescent="0.2">
      <c r="A34" s="38" t="s">
        <v>547</v>
      </c>
      <c r="B34" s="163" t="s">
        <v>237</v>
      </c>
      <c r="C34" s="352">
        <v>0</v>
      </c>
      <c r="D34" s="353">
        <v>0</v>
      </c>
      <c r="E34" s="354">
        <v>0</v>
      </c>
      <c r="F34" s="353">
        <v>0</v>
      </c>
      <c r="G34" s="354">
        <v>0</v>
      </c>
      <c r="H34" s="353">
        <v>0</v>
      </c>
      <c r="I34" s="354">
        <v>0</v>
      </c>
      <c r="J34" s="353">
        <v>0</v>
      </c>
      <c r="K34" s="354">
        <v>0</v>
      </c>
      <c r="L34" s="353">
        <v>0</v>
      </c>
      <c r="M34" s="354">
        <v>0</v>
      </c>
      <c r="N34" s="353">
        <v>0</v>
      </c>
    </row>
    <row r="35" spans="1:14" ht="15" customHeight="1" x14ac:dyDescent="0.2">
      <c r="A35" s="38" t="s">
        <v>548</v>
      </c>
      <c r="B35" s="163" t="s">
        <v>649</v>
      </c>
      <c r="C35" s="352">
        <v>0</v>
      </c>
      <c r="D35" s="353">
        <v>0</v>
      </c>
      <c r="E35" s="354">
        <v>0</v>
      </c>
      <c r="F35" s="353">
        <v>0</v>
      </c>
      <c r="G35" s="354">
        <v>0</v>
      </c>
      <c r="H35" s="353">
        <v>0</v>
      </c>
      <c r="I35" s="354">
        <v>0</v>
      </c>
      <c r="J35" s="353">
        <v>0</v>
      </c>
      <c r="K35" s="354">
        <v>0</v>
      </c>
      <c r="L35" s="353">
        <v>0</v>
      </c>
      <c r="M35" s="354">
        <v>0</v>
      </c>
      <c r="N35" s="353">
        <v>0</v>
      </c>
    </row>
    <row r="36" spans="1:14" ht="15" customHeight="1" x14ac:dyDescent="0.2">
      <c r="A36" s="38" t="s">
        <v>549</v>
      </c>
      <c r="B36" s="163" t="s">
        <v>238</v>
      </c>
      <c r="C36" s="352">
        <v>0</v>
      </c>
      <c r="D36" s="353">
        <v>0</v>
      </c>
      <c r="E36" s="354">
        <v>0</v>
      </c>
      <c r="F36" s="353">
        <v>0</v>
      </c>
      <c r="G36" s="354">
        <v>0</v>
      </c>
      <c r="H36" s="353">
        <v>0</v>
      </c>
      <c r="I36" s="354">
        <v>0</v>
      </c>
      <c r="J36" s="353">
        <v>0</v>
      </c>
      <c r="K36" s="354">
        <v>0</v>
      </c>
      <c r="L36" s="353">
        <v>0</v>
      </c>
      <c r="M36" s="354">
        <v>0</v>
      </c>
      <c r="N36" s="353">
        <v>0</v>
      </c>
    </row>
    <row r="37" spans="1:14" ht="15" customHeight="1" x14ac:dyDescent="0.2">
      <c r="A37" s="38" t="s">
        <v>550</v>
      </c>
      <c r="B37" s="163" t="s">
        <v>239</v>
      </c>
      <c r="C37" s="352">
        <v>0</v>
      </c>
      <c r="D37" s="353">
        <v>0</v>
      </c>
      <c r="E37" s="354">
        <v>0</v>
      </c>
      <c r="F37" s="353">
        <v>0</v>
      </c>
      <c r="G37" s="354">
        <v>0</v>
      </c>
      <c r="H37" s="353">
        <v>0</v>
      </c>
      <c r="I37" s="354">
        <v>0</v>
      </c>
      <c r="J37" s="353">
        <v>0</v>
      </c>
      <c r="K37" s="354">
        <v>0</v>
      </c>
      <c r="L37" s="353">
        <v>0</v>
      </c>
      <c r="M37" s="354">
        <v>0</v>
      </c>
      <c r="N37" s="353">
        <v>0</v>
      </c>
    </row>
    <row r="38" spans="1:14" ht="15" customHeight="1" x14ac:dyDescent="0.2">
      <c r="A38" s="38" t="s">
        <v>551</v>
      </c>
      <c r="B38" s="163" t="s">
        <v>240</v>
      </c>
      <c r="C38" s="352">
        <v>0</v>
      </c>
      <c r="D38" s="353">
        <v>0</v>
      </c>
      <c r="E38" s="354">
        <v>0</v>
      </c>
      <c r="F38" s="353">
        <v>0</v>
      </c>
      <c r="G38" s="354">
        <v>0</v>
      </c>
      <c r="H38" s="353">
        <v>0</v>
      </c>
      <c r="I38" s="354">
        <v>0</v>
      </c>
      <c r="J38" s="353">
        <v>0</v>
      </c>
      <c r="K38" s="354">
        <v>0</v>
      </c>
      <c r="L38" s="353">
        <v>0</v>
      </c>
      <c r="M38" s="354">
        <v>0</v>
      </c>
      <c r="N38" s="353">
        <v>0</v>
      </c>
    </row>
    <row r="39" spans="1:14" ht="15" customHeight="1" x14ac:dyDescent="0.2">
      <c r="A39" s="39" t="s">
        <v>552</v>
      </c>
      <c r="B39" s="164" t="s">
        <v>241</v>
      </c>
      <c r="C39" s="355">
        <v>0</v>
      </c>
      <c r="D39" s="356">
        <v>0</v>
      </c>
      <c r="E39" s="357">
        <v>0</v>
      </c>
      <c r="F39" s="356">
        <v>0</v>
      </c>
      <c r="G39" s="357">
        <v>0</v>
      </c>
      <c r="H39" s="356">
        <v>0</v>
      </c>
      <c r="I39" s="357">
        <v>0</v>
      </c>
      <c r="J39" s="356">
        <v>0</v>
      </c>
      <c r="K39" s="357">
        <v>0</v>
      </c>
      <c r="L39" s="356">
        <v>0</v>
      </c>
      <c r="M39" s="357">
        <v>0</v>
      </c>
      <c r="N39" s="356">
        <v>0</v>
      </c>
    </row>
    <row r="40" spans="1:14" ht="15" customHeight="1" x14ac:dyDescent="0.2">
      <c r="A40" s="41" t="s">
        <v>553</v>
      </c>
      <c r="B40" s="66" t="s">
        <v>710</v>
      </c>
      <c r="C40" s="346">
        <f>SUM(C33:C39)</f>
        <v>0</v>
      </c>
      <c r="D40" s="347">
        <f t="shared" ref="D40:N40" si="3">SUM(D33:D39)</f>
        <v>0</v>
      </c>
      <c r="E40" s="348">
        <f t="shared" si="3"/>
        <v>0</v>
      </c>
      <c r="F40" s="347">
        <f t="shared" si="3"/>
        <v>0</v>
      </c>
      <c r="G40" s="348">
        <f t="shared" si="3"/>
        <v>0</v>
      </c>
      <c r="H40" s="347">
        <f t="shared" si="3"/>
        <v>0</v>
      </c>
      <c r="I40" s="348">
        <f t="shared" si="3"/>
        <v>0</v>
      </c>
      <c r="J40" s="347">
        <f t="shared" si="3"/>
        <v>0</v>
      </c>
      <c r="K40" s="348">
        <f t="shared" si="3"/>
        <v>0</v>
      </c>
      <c r="L40" s="347">
        <f t="shared" si="3"/>
        <v>0</v>
      </c>
      <c r="M40" s="348">
        <f t="shared" si="3"/>
        <v>0</v>
      </c>
      <c r="N40" s="347">
        <f t="shared" si="3"/>
        <v>0</v>
      </c>
    </row>
    <row r="41" spans="1:14" ht="15" customHeight="1" x14ac:dyDescent="0.2">
      <c r="A41" s="40"/>
      <c r="B41" s="54"/>
      <c r="C41" s="478"/>
      <c r="D41" s="478"/>
      <c r="E41" s="478"/>
      <c r="F41" s="478"/>
      <c r="G41" s="478"/>
      <c r="H41" s="478"/>
      <c r="I41" s="478"/>
      <c r="J41" s="478"/>
      <c r="K41" s="478"/>
      <c r="L41" s="478"/>
      <c r="M41" s="478"/>
      <c r="N41" s="479"/>
    </row>
    <row r="42" spans="1:14" ht="15" customHeight="1" x14ac:dyDescent="0.2">
      <c r="A42" s="41" t="s">
        <v>10</v>
      </c>
      <c r="B42" s="55" t="s">
        <v>651</v>
      </c>
      <c r="C42" s="318">
        <f>C30+C40</f>
        <v>0</v>
      </c>
      <c r="D42" s="287">
        <f t="shared" ref="D42:N42" si="4">D30+D40</f>
        <v>0</v>
      </c>
      <c r="E42" s="285">
        <f t="shared" si="4"/>
        <v>0</v>
      </c>
      <c r="F42" s="287">
        <f t="shared" si="4"/>
        <v>0</v>
      </c>
      <c r="G42" s="285">
        <f t="shared" si="4"/>
        <v>0</v>
      </c>
      <c r="H42" s="287">
        <f t="shared" si="4"/>
        <v>0</v>
      </c>
      <c r="I42" s="285">
        <f t="shared" si="4"/>
        <v>0</v>
      </c>
      <c r="J42" s="287">
        <f t="shared" si="4"/>
        <v>0</v>
      </c>
      <c r="K42" s="285">
        <f t="shared" si="4"/>
        <v>0</v>
      </c>
      <c r="L42" s="287">
        <f t="shared" si="4"/>
        <v>0</v>
      </c>
      <c r="M42" s="285">
        <f t="shared" si="4"/>
        <v>0</v>
      </c>
      <c r="N42" s="287">
        <f t="shared" si="4"/>
        <v>0</v>
      </c>
    </row>
    <row r="43" spans="1:14" ht="30.75" customHeight="1" x14ac:dyDescent="0.2">
      <c r="A43" s="1106" t="s">
        <v>760</v>
      </c>
      <c r="B43" s="1106"/>
      <c r="C43" s="1106"/>
      <c r="D43" s="1106"/>
      <c r="E43" s="1106"/>
      <c r="F43" s="1106"/>
      <c r="G43" s="1106"/>
      <c r="H43" s="1106"/>
      <c r="I43" s="1106"/>
      <c r="J43" s="1106"/>
      <c r="K43" s="1106"/>
      <c r="L43" s="1106"/>
      <c r="M43" s="1106"/>
      <c r="N43" s="1106"/>
    </row>
    <row r="44" spans="1:14" x14ac:dyDescent="0.2">
      <c r="A44" s="225"/>
      <c r="B44" s="226"/>
      <c r="C44" s="227"/>
      <c r="D44" s="227"/>
      <c r="E44" s="227"/>
      <c r="F44" s="227"/>
      <c r="G44" s="227"/>
      <c r="H44" s="227"/>
      <c r="I44" s="227"/>
      <c r="J44" s="227"/>
      <c r="K44" s="227"/>
      <c r="L44" s="227"/>
      <c r="M44" s="227"/>
      <c r="N44" s="227"/>
    </row>
    <row r="45" spans="1:14" s="14" customFormat="1" ht="12.75" customHeight="1" x14ac:dyDescent="0.2">
      <c r="C45" s="59"/>
      <c r="D45" s="59"/>
      <c r="E45" s="59"/>
      <c r="F45" s="59"/>
      <c r="G45" s="59"/>
      <c r="H45" s="59"/>
      <c r="I45" s="59"/>
      <c r="J45" s="59"/>
      <c r="K45" s="59"/>
      <c r="L45" s="59"/>
      <c r="M45" s="59"/>
      <c r="N45" s="59"/>
    </row>
  </sheetData>
  <mergeCells count="13">
    <mergeCell ref="A43:N43"/>
    <mergeCell ref="C5:D5"/>
    <mergeCell ref="E5:N5"/>
    <mergeCell ref="M6:N6"/>
    <mergeCell ref="E6:F6"/>
    <mergeCell ref="G6:H6"/>
    <mergeCell ref="I6:J6"/>
    <mergeCell ref="K6:L6"/>
    <mergeCell ref="M7:N7"/>
    <mergeCell ref="K7:L7"/>
    <mergeCell ref="I7:J7"/>
    <mergeCell ref="G7:H7"/>
    <mergeCell ref="E7:F7"/>
  </mergeCells>
  <conditionalFormatting sqref="C11:N42">
    <cfRule type="cellIs" dxfId="11" priority="1" operator="equal">
      <formula>0</formula>
    </cfRule>
  </conditionalFormatting>
  <pageMargins left="0.70866141732283472" right="0.70866141732283472" top="0.74803149606299213" bottom="0.74803149606299213" header="0.31496062992125984" footer="0.31496062992125984"/>
  <pageSetup paperSize="9" scale="63" fitToHeight="3" orientation="landscape" r:id="rId1"/>
  <rowBreaks count="1" manualBreakCount="1">
    <brk id="43"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zoomScaleNormal="100" workbookViewId="0">
      <pane xSplit="2" ySplit="7" topLeftCell="C8" activePane="bottomRight" state="frozen"/>
      <selection pane="topRight" activeCell="C1" sqref="C1"/>
      <selection pane="bottomLeft" activeCell="A9" sqref="A9"/>
      <selection pane="bottomRight"/>
    </sheetView>
  </sheetViews>
  <sheetFormatPr defaultColWidth="9.140625" defaultRowHeight="12.75" x14ac:dyDescent="0.2"/>
  <cols>
    <col min="1" max="1" width="5.7109375" style="3" customWidth="1"/>
    <col min="2" max="2" width="57.5703125" style="1" customWidth="1"/>
    <col min="3" max="3" width="13.140625" style="1" customWidth="1"/>
    <col min="4" max="5" width="10.42578125" style="1" customWidth="1"/>
    <col min="6" max="6" width="17.85546875" style="1" bestFit="1" customWidth="1"/>
    <col min="7" max="7" width="14.85546875" style="1" customWidth="1"/>
    <col min="8" max="8" width="16.42578125" style="1" bestFit="1" customWidth="1"/>
    <col min="9" max="9" width="17" style="10" customWidth="1"/>
    <col min="10" max="10" width="15.7109375" style="1" bestFit="1" customWidth="1"/>
    <col min="11" max="16384" width="9.140625" style="1"/>
  </cols>
  <sheetData>
    <row r="1" spans="1:10" ht="15.75" x14ac:dyDescent="0.25">
      <c r="A1" s="1156" t="s">
        <v>776</v>
      </c>
    </row>
    <row r="3" spans="1:10" ht="13.5" x14ac:dyDescent="0.2">
      <c r="A3" s="1157" t="s">
        <v>778</v>
      </c>
    </row>
    <row r="4" spans="1:10" ht="15" customHeight="1" x14ac:dyDescent="0.2">
      <c r="A4" s="1"/>
    </row>
    <row r="5" spans="1:10" ht="15.75" customHeight="1" x14ac:dyDescent="0.2">
      <c r="A5" s="1072" t="s">
        <v>570</v>
      </c>
      <c r="B5" s="1073"/>
      <c r="C5" s="1076" t="s">
        <v>773</v>
      </c>
      <c r="D5" s="1076"/>
      <c r="E5" s="1076"/>
      <c r="F5" s="1076"/>
      <c r="G5" s="1076"/>
      <c r="H5" s="1076"/>
      <c r="I5" s="1076"/>
      <c r="J5" s="1077"/>
    </row>
    <row r="6" spans="1:10" ht="13.5" x14ac:dyDescent="0.2">
      <c r="A6" s="1074"/>
      <c r="B6" s="1075"/>
      <c r="C6" s="145">
        <v>1</v>
      </c>
      <c r="D6" s="145">
        <v>2</v>
      </c>
      <c r="E6" s="145">
        <v>3</v>
      </c>
      <c r="F6" s="145">
        <v>4</v>
      </c>
      <c r="G6" s="145">
        <v>5</v>
      </c>
      <c r="H6" s="145">
        <v>6</v>
      </c>
      <c r="I6" s="146">
        <v>7</v>
      </c>
      <c r="J6" s="147">
        <v>8</v>
      </c>
    </row>
    <row r="7" spans="1:10" ht="39.75" customHeight="1" x14ac:dyDescent="0.2">
      <c r="A7" s="121"/>
      <c r="B7" s="78"/>
      <c r="C7" s="126" t="s">
        <v>255</v>
      </c>
      <c r="D7" s="126" t="s">
        <v>256</v>
      </c>
      <c r="E7" s="126" t="s">
        <v>257</v>
      </c>
      <c r="F7" s="126" t="s">
        <v>20</v>
      </c>
      <c r="G7" s="126" t="s">
        <v>22</v>
      </c>
      <c r="H7" s="126" t="s">
        <v>24</v>
      </c>
      <c r="I7" s="126" t="s">
        <v>26</v>
      </c>
      <c r="J7" s="127" t="s">
        <v>28</v>
      </c>
    </row>
    <row r="8" spans="1:10" ht="15" customHeight="1" x14ac:dyDescent="0.2">
      <c r="A8" s="42">
        <v>1</v>
      </c>
      <c r="B8" s="56" t="s">
        <v>162</v>
      </c>
      <c r="C8" s="593" t="s">
        <v>732</v>
      </c>
      <c r="D8" s="593" t="s">
        <v>732</v>
      </c>
      <c r="E8" s="593" t="s">
        <v>732</v>
      </c>
      <c r="F8" s="593" t="s">
        <v>732</v>
      </c>
      <c r="G8" s="593" t="s">
        <v>732</v>
      </c>
      <c r="H8" s="593" t="s">
        <v>732</v>
      </c>
      <c r="I8" s="593" t="s">
        <v>732</v>
      </c>
      <c r="J8" s="594" t="s">
        <v>732</v>
      </c>
    </row>
    <row r="9" spans="1:10" ht="15" customHeight="1" x14ac:dyDescent="0.2">
      <c r="A9" s="134" t="s">
        <v>3</v>
      </c>
      <c r="B9" s="135" t="s">
        <v>163</v>
      </c>
      <c r="C9" s="358">
        <v>0</v>
      </c>
      <c r="D9" s="358">
        <v>0</v>
      </c>
      <c r="E9" s="294">
        <f>SUM(C9:D9)</f>
        <v>0</v>
      </c>
      <c r="F9" s="359">
        <v>0</v>
      </c>
      <c r="G9" s="358">
        <v>0</v>
      </c>
      <c r="H9" s="358">
        <v>0</v>
      </c>
      <c r="I9" s="359">
        <v>0</v>
      </c>
      <c r="J9" s="294">
        <f>SUM(E9,G9:H9)</f>
        <v>0</v>
      </c>
    </row>
    <row r="10" spans="1:10" ht="15" customHeight="1" x14ac:dyDescent="0.2">
      <c r="A10" s="17" t="s">
        <v>4</v>
      </c>
      <c r="B10" s="136" t="s">
        <v>164</v>
      </c>
      <c r="C10" s="360">
        <v>0</v>
      </c>
      <c r="D10" s="360">
        <v>0</v>
      </c>
      <c r="E10" s="299">
        <f t="shared" ref="E10:E53" si="0">SUM(C10:D10)</f>
        <v>0</v>
      </c>
      <c r="F10" s="361">
        <v>0</v>
      </c>
      <c r="G10" s="360">
        <v>0</v>
      </c>
      <c r="H10" s="360">
        <v>0</v>
      </c>
      <c r="I10" s="361">
        <v>0</v>
      </c>
      <c r="J10" s="299">
        <f t="shared" ref="J10:J53" si="1">SUM(E10,G10:H10)</f>
        <v>0</v>
      </c>
    </row>
    <row r="11" spans="1:10" ht="15" customHeight="1" x14ac:dyDescent="0.2">
      <c r="A11" s="137" t="s">
        <v>6</v>
      </c>
      <c r="B11" s="136" t="s">
        <v>622</v>
      </c>
      <c r="C11" s="360">
        <v>0</v>
      </c>
      <c r="D11" s="360">
        <v>0</v>
      </c>
      <c r="E11" s="299">
        <f t="shared" si="0"/>
        <v>0</v>
      </c>
      <c r="F11" s="361">
        <v>0</v>
      </c>
      <c r="G11" s="360">
        <v>0</v>
      </c>
      <c r="H11" s="360">
        <v>0</v>
      </c>
      <c r="I11" s="361">
        <v>0</v>
      </c>
      <c r="J11" s="299">
        <f t="shared" si="1"/>
        <v>0</v>
      </c>
    </row>
    <row r="12" spans="1:10" ht="15" customHeight="1" x14ac:dyDescent="0.2">
      <c r="A12" s="17" t="s">
        <v>8</v>
      </c>
      <c r="B12" s="136" t="s">
        <v>623</v>
      </c>
      <c r="C12" s="360">
        <v>0</v>
      </c>
      <c r="D12" s="360">
        <v>0</v>
      </c>
      <c r="E12" s="299">
        <f t="shared" si="0"/>
        <v>0</v>
      </c>
      <c r="F12" s="361">
        <v>0</v>
      </c>
      <c r="G12" s="360">
        <v>0</v>
      </c>
      <c r="H12" s="360">
        <v>0</v>
      </c>
      <c r="I12" s="361">
        <v>0</v>
      </c>
      <c r="J12" s="299">
        <f t="shared" si="1"/>
        <v>0</v>
      </c>
    </row>
    <row r="13" spans="1:10" ht="15" customHeight="1" x14ac:dyDescent="0.2">
      <c r="A13" s="137" t="s">
        <v>10</v>
      </c>
      <c r="B13" s="136" t="s">
        <v>624</v>
      </c>
      <c r="C13" s="360">
        <v>0</v>
      </c>
      <c r="D13" s="360">
        <v>0</v>
      </c>
      <c r="E13" s="299">
        <f t="shared" si="0"/>
        <v>0</v>
      </c>
      <c r="F13" s="361">
        <v>0</v>
      </c>
      <c r="G13" s="360">
        <v>0</v>
      </c>
      <c r="H13" s="360">
        <v>0</v>
      </c>
      <c r="I13" s="361">
        <v>0</v>
      </c>
      <c r="J13" s="299">
        <f t="shared" si="1"/>
        <v>0</v>
      </c>
    </row>
    <row r="14" spans="1:10" ht="15" customHeight="1" x14ac:dyDescent="0.2">
      <c r="A14" s="137" t="s">
        <v>12</v>
      </c>
      <c r="B14" s="136" t="s">
        <v>625</v>
      </c>
      <c r="C14" s="360">
        <v>0</v>
      </c>
      <c r="D14" s="360">
        <v>0</v>
      </c>
      <c r="E14" s="299">
        <f t="shared" si="0"/>
        <v>0</v>
      </c>
      <c r="F14" s="361">
        <v>0</v>
      </c>
      <c r="G14" s="360">
        <v>0</v>
      </c>
      <c r="H14" s="360">
        <v>0</v>
      </c>
      <c r="I14" s="361">
        <v>0</v>
      </c>
      <c r="J14" s="299">
        <f t="shared" si="1"/>
        <v>0</v>
      </c>
    </row>
    <row r="15" spans="1:10" ht="15" customHeight="1" x14ac:dyDescent="0.2">
      <c r="A15" s="17" t="s">
        <v>14</v>
      </c>
      <c r="B15" s="136" t="s">
        <v>626</v>
      </c>
      <c r="C15" s="360">
        <v>0</v>
      </c>
      <c r="D15" s="360">
        <v>0</v>
      </c>
      <c r="E15" s="299">
        <f t="shared" si="0"/>
        <v>0</v>
      </c>
      <c r="F15" s="361">
        <v>0</v>
      </c>
      <c r="G15" s="360">
        <v>0</v>
      </c>
      <c r="H15" s="360">
        <v>0</v>
      </c>
      <c r="I15" s="361">
        <v>0</v>
      </c>
      <c r="J15" s="299">
        <f t="shared" si="1"/>
        <v>0</v>
      </c>
    </row>
    <row r="16" spans="1:10" ht="15" customHeight="1" x14ac:dyDescent="0.2">
      <c r="A16" s="137" t="s">
        <v>50</v>
      </c>
      <c r="B16" s="136" t="s">
        <v>627</v>
      </c>
      <c r="C16" s="360">
        <v>0</v>
      </c>
      <c r="D16" s="360">
        <v>0</v>
      </c>
      <c r="E16" s="299">
        <f t="shared" si="0"/>
        <v>0</v>
      </c>
      <c r="F16" s="361">
        <v>0</v>
      </c>
      <c r="G16" s="360">
        <v>0</v>
      </c>
      <c r="H16" s="360">
        <v>0</v>
      </c>
      <c r="I16" s="361">
        <v>0</v>
      </c>
      <c r="J16" s="299">
        <f t="shared" si="1"/>
        <v>0</v>
      </c>
    </row>
    <row r="17" spans="1:10" ht="15" customHeight="1" x14ac:dyDescent="0.2">
      <c r="A17" s="17" t="s">
        <v>148</v>
      </c>
      <c r="B17" s="136" t="s">
        <v>165</v>
      </c>
      <c r="C17" s="360">
        <v>0</v>
      </c>
      <c r="D17" s="360">
        <v>0</v>
      </c>
      <c r="E17" s="299">
        <f t="shared" si="0"/>
        <v>0</v>
      </c>
      <c r="F17" s="361">
        <v>0</v>
      </c>
      <c r="G17" s="360">
        <v>0</v>
      </c>
      <c r="H17" s="360">
        <v>0</v>
      </c>
      <c r="I17" s="361">
        <v>0</v>
      </c>
      <c r="J17" s="299">
        <f t="shared" si="1"/>
        <v>0</v>
      </c>
    </row>
    <row r="18" spans="1:10" ht="15" customHeight="1" x14ac:dyDescent="0.2">
      <c r="A18" s="137" t="s">
        <v>166</v>
      </c>
      <c r="B18" s="136" t="s">
        <v>628</v>
      </c>
      <c r="C18" s="360">
        <v>0</v>
      </c>
      <c r="D18" s="360">
        <v>0</v>
      </c>
      <c r="E18" s="299">
        <f t="shared" si="0"/>
        <v>0</v>
      </c>
      <c r="F18" s="361">
        <v>0</v>
      </c>
      <c r="G18" s="360">
        <v>0</v>
      </c>
      <c r="H18" s="360">
        <v>0</v>
      </c>
      <c r="I18" s="361">
        <v>0</v>
      </c>
      <c r="J18" s="299">
        <f t="shared" si="1"/>
        <v>0</v>
      </c>
    </row>
    <row r="19" spans="1:10" ht="15" customHeight="1" x14ac:dyDescent="0.2">
      <c r="A19" s="137" t="s">
        <v>167</v>
      </c>
      <c r="B19" s="136" t="s">
        <v>629</v>
      </c>
      <c r="C19" s="360">
        <v>0</v>
      </c>
      <c r="D19" s="360">
        <v>0</v>
      </c>
      <c r="E19" s="299">
        <f t="shared" si="0"/>
        <v>0</v>
      </c>
      <c r="F19" s="361">
        <v>0</v>
      </c>
      <c r="G19" s="360">
        <v>0</v>
      </c>
      <c r="H19" s="360">
        <v>0</v>
      </c>
      <c r="I19" s="361">
        <v>0</v>
      </c>
      <c r="J19" s="299">
        <f t="shared" si="1"/>
        <v>0</v>
      </c>
    </row>
    <row r="20" spans="1:10" ht="15" customHeight="1" x14ac:dyDescent="0.2">
      <c r="A20" s="17" t="s">
        <v>168</v>
      </c>
      <c r="B20" s="136" t="s">
        <v>169</v>
      </c>
      <c r="C20" s="360">
        <v>0</v>
      </c>
      <c r="D20" s="360">
        <v>0</v>
      </c>
      <c r="E20" s="299">
        <f t="shared" si="0"/>
        <v>0</v>
      </c>
      <c r="F20" s="361">
        <v>0</v>
      </c>
      <c r="G20" s="360">
        <v>0</v>
      </c>
      <c r="H20" s="360">
        <v>0</v>
      </c>
      <c r="I20" s="361">
        <v>0</v>
      </c>
      <c r="J20" s="299">
        <f t="shared" si="1"/>
        <v>0</v>
      </c>
    </row>
    <row r="21" spans="1:10" ht="15" customHeight="1" x14ac:dyDescent="0.2">
      <c r="A21" s="137" t="s">
        <v>170</v>
      </c>
      <c r="B21" s="136" t="s">
        <v>171</v>
      </c>
      <c r="C21" s="360">
        <v>0</v>
      </c>
      <c r="D21" s="360">
        <v>0</v>
      </c>
      <c r="E21" s="299">
        <f t="shared" si="0"/>
        <v>0</v>
      </c>
      <c r="F21" s="361">
        <v>0</v>
      </c>
      <c r="G21" s="360">
        <v>0</v>
      </c>
      <c r="H21" s="360">
        <v>0</v>
      </c>
      <c r="I21" s="361">
        <v>0</v>
      </c>
      <c r="J21" s="299">
        <f t="shared" si="1"/>
        <v>0</v>
      </c>
    </row>
    <row r="22" spans="1:10" ht="15" customHeight="1" x14ac:dyDescent="0.2">
      <c r="A22" s="17" t="s">
        <v>172</v>
      </c>
      <c r="B22" s="136" t="s">
        <v>173</v>
      </c>
      <c r="C22" s="360">
        <v>0</v>
      </c>
      <c r="D22" s="360">
        <v>0</v>
      </c>
      <c r="E22" s="299">
        <f t="shared" si="0"/>
        <v>0</v>
      </c>
      <c r="F22" s="361">
        <v>0</v>
      </c>
      <c r="G22" s="360">
        <v>0</v>
      </c>
      <c r="H22" s="360">
        <v>0</v>
      </c>
      <c r="I22" s="361">
        <v>0</v>
      </c>
      <c r="J22" s="299">
        <f t="shared" si="1"/>
        <v>0</v>
      </c>
    </row>
    <row r="23" spans="1:10" ht="15" customHeight="1" x14ac:dyDescent="0.2">
      <c r="A23" s="137" t="s">
        <v>174</v>
      </c>
      <c r="B23" s="136" t="s">
        <v>175</v>
      </c>
      <c r="C23" s="360">
        <v>0</v>
      </c>
      <c r="D23" s="360">
        <v>0</v>
      </c>
      <c r="E23" s="299">
        <f t="shared" si="0"/>
        <v>0</v>
      </c>
      <c r="F23" s="361">
        <v>0</v>
      </c>
      <c r="G23" s="360">
        <v>0</v>
      </c>
      <c r="H23" s="360">
        <v>0</v>
      </c>
      <c r="I23" s="361">
        <v>0</v>
      </c>
      <c r="J23" s="299">
        <f t="shared" si="1"/>
        <v>0</v>
      </c>
    </row>
    <row r="24" spans="1:10" ht="15" customHeight="1" x14ac:dyDescent="0.2">
      <c r="A24" s="137" t="s">
        <v>176</v>
      </c>
      <c r="B24" s="136" t="s">
        <v>177</v>
      </c>
      <c r="C24" s="360">
        <v>0</v>
      </c>
      <c r="D24" s="360">
        <v>0</v>
      </c>
      <c r="E24" s="299">
        <f t="shared" si="0"/>
        <v>0</v>
      </c>
      <c r="F24" s="361">
        <v>0</v>
      </c>
      <c r="G24" s="360">
        <v>0</v>
      </c>
      <c r="H24" s="360">
        <v>0</v>
      </c>
      <c r="I24" s="361">
        <v>0</v>
      </c>
      <c r="J24" s="299">
        <f t="shared" si="1"/>
        <v>0</v>
      </c>
    </row>
    <row r="25" spans="1:10" ht="15" customHeight="1" x14ac:dyDescent="0.2">
      <c r="A25" s="17" t="s">
        <v>178</v>
      </c>
      <c r="B25" s="136" t="s">
        <v>630</v>
      </c>
      <c r="C25" s="360">
        <v>0</v>
      </c>
      <c r="D25" s="360">
        <v>0</v>
      </c>
      <c r="E25" s="299">
        <f t="shared" si="0"/>
        <v>0</v>
      </c>
      <c r="F25" s="361">
        <v>0</v>
      </c>
      <c r="G25" s="360">
        <v>0</v>
      </c>
      <c r="H25" s="360">
        <v>0</v>
      </c>
      <c r="I25" s="361">
        <v>0</v>
      </c>
      <c r="J25" s="299">
        <f t="shared" si="1"/>
        <v>0</v>
      </c>
    </row>
    <row r="26" spans="1:10" ht="15" customHeight="1" x14ac:dyDescent="0.2">
      <c r="A26" s="137" t="s">
        <v>179</v>
      </c>
      <c r="B26" s="136" t="s">
        <v>180</v>
      </c>
      <c r="C26" s="360">
        <v>0</v>
      </c>
      <c r="D26" s="360">
        <v>0</v>
      </c>
      <c r="E26" s="299">
        <f t="shared" si="0"/>
        <v>0</v>
      </c>
      <c r="F26" s="361">
        <v>0</v>
      </c>
      <c r="G26" s="360">
        <v>0</v>
      </c>
      <c r="H26" s="360">
        <v>0</v>
      </c>
      <c r="I26" s="361">
        <v>0</v>
      </c>
      <c r="J26" s="299">
        <f t="shared" si="1"/>
        <v>0</v>
      </c>
    </row>
    <row r="27" spans="1:10" ht="15" customHeight="1" x14ac:dyDescent="0.2">
      <c r="A27" s="17" t="s">
        <v>181</v>
      </c>
      <c r="B27" s="136" t="s">
        <v>631</v>
      </c>
      <c r="C27" s="360">
        <v>0</v>
      </c>
      <c r="D27" s="360">
        <v>0</v>
      </c>
      <c r="E27" s="299">
        <f t="shared" si="0"/>
        <v>0</v>
      </c>
      <c r="F27" s="361">
        <v>0</v>
      </c>
      <c r="G27" s="360">
        <v>0</v>
      </c>
      <c r="H27" s="360">
        <v>0</v>
      </c>
      <c r="I27" s="361">
        <v>0</v>
      </c>
      <c r="J27" s="299">
        <f t="shared" si="1"/>
        <v>0</v>
      </c>
    </row>
    <row r="28" spans="1:10" ht="15" customHeight="1" x14ac:dyDescent="0.2">
      <c r="A28" s="137" t="s">
        <v>182</v>
      </c>
      <c r="B28" s="136" t="s">
        <v>632</v>
      </c>
      <c r="C28" s="360">
        <v>0</v>
      </c>
      <c r="D28" s="360">
        <v>0</v>
      </c>
      <c r="E28" s="299">
        <f t="shared" si="0"/>
        <v>0</v>
      </c>
      <c r="F28" s="361">
        <v>0</v>
      </c>
      <c r="G28" s="360">
        <v>0</v>
      </c>
      <c r="H28" s="360">
        <v>0</v>
      </c>
      <c r="I28" s="361">
        <v>0</v>
      </c>
      <c r="J28" s="299">
        <f t="shared" si="1"/>
        <v>0</v>
      </c>
    </row>
    <row r="29" spans="1:10" ht="15" customHeight="1" x14ac:dyDescent="0.2">
      <c r="A29" s="137" t="s">
        <v>183</v>
      </c>
      <c r="B29" s="136" t="s">
        <v>633</v>
      </c>
      <c r="C29" s="360">
        <v>0</v>
      </c>
      <c r="D29" s="360">
        <v>0</v>
      </c>
      <c r="E29" s="299">
        <f t="shared" si="0"/>
        <v>0</v>
      </c>
      <c r="F29" s="361">
        <v>0</v>
      </c>
      <c r="G29" s="360">
        <v>0</v>
      </c>
      <c r="H29" s="360">
        <v>0</v>
      </c>
      <c r="I29" s="361">
        <v>0</v>
      </c>
      <c r="J29" s="299">
        <f t="shared" si="1"/>
        <v>0</v>
      </c>
    </row>
    <row r="30" spans="1:10" ht="15" customHeight="1" x14ac:dyDescent="0.2">
      <c r="A30" s="17" t="s">
        <v>184</v>
      </c>
      <c r="B30" s="136" t="s">
        <v>185</v>
      </c>
      <c r="C30" s="360">
        <v>0</v>
      </c>
      <c r="D30" s="360">
        <v>0</v>
      </c>
      <c r="E30" s="299">
        <f t="shared" si="0"/>
        <v>0</v>
      </c>
      <c r="F30" s="361">
        <v>0</v>
      </c>
      <c r="G30" s="360">
        <v>0</v>
      </c>
      <c r="H30" s="360">
        <v>0</v>
      </c>
      <c r="I30" s="361">
        <v>0</v>
      </c>
      <c r="J30" s="299">
        <f t="shared" si="1"/>
        <v>0</v>
      </c>
    </row>
    <row r="31" spans="1:10" ht="15" customHeight="1" x14ac:dyDescent="0.2">
      <c r="A31" s="137" t="s">
        <v>186</v>
      </c>
      <c r="B31" s="136" t="s">
        <v>634</v>
      </c>
      <c r="C31" s="360">
        <v>0</v>
      </c>
      <c r="D31" s="360">
        <v>0</v>
      </c>
      <c r="E31" s="299">
        <f t="shared" si="0"/>
        <v>0</v>
      </c>
      <c r="F31" s="361">
        <v>0</v>
      </c>
      <c r="G31" s="360">
        <v>0</v>
      </c>
      <c r="H31" s="360">
        <v>0</v>
      </c>
      <c r="I31" s="361">
        <v>0</v>
      </c>
      <c r="J31" s="299">
        <f t="shared" si="1"/>
        <v>0</v>
      </c>
    </row>
    <row r="32" spans="1:10" ht="15" customHeight="1" x14ac:dyDescent="0.2">
      <c r="A32" s="17" t="s">
        <v>187</v>
      </c>
      <c r="B32" s="136" t="s">
        <v>635</v>
      </c>
      <c r="C32" s="360">
        <v>0</v>
      </c>
      <c r="D32" s="360">
        <v>0</v>
      </c>
      <c r="E32" s="299">
        <f t="shared" si="0"/>
        <v>0</v>
      </c>
      <c r="F32" s="361">
        <v>0</v>
      </c>
      <c r="G32" s="360">
        <v>0</v>
      </c>
      <c r="H32" s="360">
        <v>0</v>
      </c>
      <c r="I32" s="361">
        <v>0</v>
      </c>
      <c r="J32" s="299">
        <f t="shared" si="1"/>
        <v>0</v>
      </c>
    </row>
    <row r="33" spans="1:10" ht="15" customHeight="1" x14ac:dyDescent="0.2">
      <c r="A33" s="137" t="s">
        <v>188</v>
      </c>
      <c r="B33" s="136" t="s">
        <v>189</v>
      </c>
      <c r="C33" s="360">
        <v>0</v>
      </c>
      <c r="D33" s="360">
        <v>0</v>
      </c>
      <c r="E33" s="299">
        <f t="shared" si="0"/>
        <v>0</v>
      </c>
      <c r="F33" s="361">
        <v>0</v>
      </c>
      <c r="G33" s="360">
        <v>0</v>
      </c>
      <c r="H33" s="360">
        <v>0</v>
      </c>
      <c r="I33" s="361">
        <v>0</v>
      </c>
      <c r="J33" s="299">
        <f t="shared" si="1"/>
        <v>0</v>
      </c>
    </row>
    <row r="34" spans="1:10" ht="15" customHeight="1" x14ac:dyDescent="0.2">
      <c r="A34" s="137" t="s">
        <v>190</v>
      </c>
      <c r="B34" s="136" t="s">
        <v>191</v>
      </c>
      <c r="C34" s="360">
        <v>0</v>
      </c>
      <c r="D34" s="360">
        <v>0</v>
      </c>
      <c r="E34" s="299">
        <f t="shared" si="0"/>
        <v>0</v>
      </c>
      <c r="F34" s="361">
        <v>0</v>
      </c>
      <c r="G34" s="360">
        <v>0</v>
      </c>
      <c r="H34" s="360">
        <v>0</v>
      </c>
      <c r="I34" s="361">
        <v>0</v>
      </c>
      <c r="J34" s="299">
        <f t="shared" si="1"/>
        <v>0</v>
      </c>
    </row>
    <row r="35" spans="1:10" ht="15" customHeight="1" x14ac:dyDescent="0.2">
      <c r="A35" s="17" t="s">
        <v>192</v>
      </c>
      <c r="B35" s="136" t="s">
        <v>636</v>
      </c>
      <c r="C35" s="360">
        <v>0</v>
      </c>
      <c r="D35" s="360">
        <v>0</v>
      </c>
      <c r="E35" s="299">
        <f t="shared" si="0"/>
        <v>0</v>
      </c>
      <c r="F35" s="361">
        <v>0</v>
      </c>
      <c r="G35" s="360">
        <v>0</v>
      </c>
      <c r="H35" s="360">
        <v>0</v>
      </c>
      <c r="I35" s="361">
        <v>0</v>
      </c>
      <c r="J35" s="299">
        <f t="shared" si="1"/>
        <v>0</v>
      </c>
    </row>
    <row r="36" spans="1:10" ht="15" customHeight="1" x14ac:dyDescent="0.2">
      <c r="A36" s="137" t="s">
        <v>193</v>
      </c>
      <c r="B36" s="136" t="s">
        <v>637</v>
      </c>
      <c r="C36" s="360">
        <v>0</v>
      </c>
      <c r="D36" s="360">
        <v>0</v>
      </c>
      <c r="E36" s="299">
        <f t="shared" si="0"/>
        <v>0</v>
      </c>
      <c r="F36" s="361">
        <v>0</v>
      </c>
      <c r="G36" s="360">
        <v>0</v>
      </c>
      <c r="H36" s="360">
        <v>0</v>
      </c>
      <c r="I36" s="361">
        <v>0</v>
      </c>
      <c r="J36" s="299">
        <f t="shared" si="1"/>
        <v>0</v>
      </c>
    </row>
    <row r="37" spans="1:10" ht="15" customHeight="1" x14ac:dyDescent="0.2">
      <c r="A37" s="17" t="s">
        <v>194</v>
      </c>
      <c r="B37" s="136" t="s">
        <v>638</v>
      </c>
      <c r="C37" s="360">
        <v>0</v>
      </c>
      <c r="D37" s="360">
        <v>0</v>
      </c>
      <c r="E37" s="299">
        <f t="shared" si="0"/>
        <v>0</v>
      </c>
      <c r="F37" s="361">
        <v>0</v>
      </c>
      <c r="G37" s="360">
        <v>0</v>
      </c>
      <c r="H37" s="360">
        <v>0</v>
      </c>
      <c r="I37" s="361">
        <v>0</v>
      </c>
      <c r="J37" s="299">
        <f t="shared" si="1"/>
        <v>0</v>
      </c>
    </row>
    <row r="38" spans="1:10" ht="15" customHeight="1" x14ac:dyDescent="0.2">
      <c r="A38" s="137" t="s">
        <v>195</v>
      </c>
      <c r="B38" s="136" t="s">
        <v>196</v>
      </c>
      <c r="C38" s="360">
        <v>0</v>
      </c>
      <c r="D38" s="360">
        <v>0</v>
      </c>
      <c r="E38" s="299">
        <f t="shared" si="0"/>
        <v>0</v>
      </c>
      <c r="F38" s="361">
        <v>0</v>
      </c>
      <c r="G38" s="360">
        <v>0</v>
      </c>
      <c r="H38" s="360">
        <v>0</v>
      </c>
      <c r="I38" s="361">
        <v>0</v>
      </c>
      <c r="J38" s="299">
        <f t="shared" si="1"/>
        <v>0</v>
      </c>
    </row>
    <row r="39" spans="1:10" ht="15" customHeight="1" x14ac:dyDescent="0.2">
      <c r="A39" s="137" t="s">
        <v>197</v>
      </c>
      <c r="B39" s="136" t="s">
        <v>639</v>
      </c>
      <c r="C39" s="360">
        <v>0</v>
      </c>
      <c r="D39" s="360">
        <v>0</v>
      </c>
      <c r="E39" s="299">
        <f t="shared" si="0"/>
        <v>0</v>
      </c>
      <c r="F39" s="361">
        <v>0</v>
      </c>
      <c r="G39" s="360">
        <v>0</v>
      </c>
      <c r="H39" s="360">
        <v>0</v>
      </c>
      <c r="I39" s="361">
        <v>0</v>
      </c>
      <c r="J39" s="299">
        <f t="shared" si="1"/>
        <v>0</v>
      </c>
    </row>
    <row r="40" spans="1:10" ht="15" customHeight="1" x14ac:dyDescent="0.2">
      <c r="A40" s="17" t="s">
        <v>198</v>
      </c>
      <c r="B40" s="136" t="s">
        <v>199</v>
      </c>
      <c r="C40" s="360">
        <v>0</v>
      </c>
      <c r="D40" s="360">
        <v>0</v>
      </c>
      <c r="E40" s="299">
        <f t="shared" si="0"/>
        <v>0</v>
      </c>
      <c r="F40" s="361">
        <v>0</v>
      </c>
      <c r="G40" s="360">
        <v>0</v>
      </c>
      <c r="H40" s="360">
        <v>0</v>
      </c>
      <c r="I40" s="361">
        <v>0</v>
      </c>
      <c r="J40" s="299">
        <f t="shared" si="1"/>
        <v>0</v>
      </c>
    </row>
    <row r="41" spans="1:10" ht="15" customHeight="1" x14ac:dyDescent="0.2">
      <c r="A41" s="137" t="s">
        <v>200</v>
      </c>
      <c r="B41" s="136" t="s">
        <v>640</v>
      </c>
      <c r="C41" s="360">
        <v>0</v>
      </c>
      <c r="D41" s="360">
        <v>0</v>
      </c>
      <c r="E41" s="299">
        <f t="shared" si="0"/>
        <v>0</v>
      </c>
      <c r="F41" s="361">
        <v>0</v>
      </c>
      <c r="G41" s="360">
        <v>0</v>
      </c>
      <c r="H41" s="360">
        <v>0</v>
      </c>
      <c r="I41" s="361">
        <v>0</v>
      </c>
      <c r="J41" s="299">
        <f t="shared" si="1"/>
        <v>0</v>
      </c>
    </row>
    <row r="42" spans="1:10" ht="15" customHeight="1" x14ac:dyDescent="0.2">
      <c r="A42" s="17" t="s">
        <v>201</v>
      </c>
      <c r="B42" s="136" t="s">
        <v>641</v>
      </c>
      <c r="C42" s="360">
        <v>0</v>
      </c>
      <c r="D42" s="360">
        <v>0</v>
      </c>
      <c r="E42" s="299">
        <f t="shared" si="0"/>
        <v>0</v>
      </c>
      <c r="F42" s="361">
        <v>0</v>
      </c>
      <c r="G42" s="360">
        <v>0</v>
      </c>
      <c r="H42" s="360">
        <v>0</v>
      </c>
      <c r="I42" s="361">
        <v>0</v>
      </c>
      <c r="J42" s="299">
        <f t="shared" si="1"/>
        <v>0</v>
      </c>
    </row>
    <row r="43" spans="1:10" ht="15" customHeight="1" x14ac:dyDescent="0.2">
      <c r="A43" s="137" t="s">
        <v>202</v>
      </c>
      <c r="B43" s="136" t="s">
        <v>203</v>
      </c>
      <c r="C43" s="360">
        <v>0</v>
      </c>
      <c r="D43" s="360">
        <v>0</v>
      </c>
      <c r="E43" s="299">
        <f t="shared" si="0"/>
        <v>0</v>
      </c>
      <c r="F43" s="361">
        <v>0</v>
      </c>
      <c r="G43" s="360">
        <v>0</v>
      </c>
      <c r="H43" s="360">
        <v>0</v>
      </c>
      <c r="I43" s="361">
        <v>0</v>
      </c>
      <c r="J43" s="299">
        <f t="shared" si="1"/>
        <v>0</v>
      </c>
    </row>
    <row r="44" spans="1:10" ht="15" customHeight="1" x14ac:dyDescent="0.2">
      <c r="A44" s="137" t="s">
        <v>204</v>
      </c>
      <c r="B44" s="136" t="s">
        <v>205</v>
      </c>
      <c r="C44" s="360">
        <v>0</v>
      </c>
      <c r="D44" s="360">
        <v>0</v>
      </c>
      <c r="E44" s="299">
        <f t="shared" si="0"/>
        <v>0</v>
      </c>
      <c r="F44" s="361">
        <v>0</v>
      </c>
      <c r="G44" s="360">
        <v>0</v>
      </c>
      <c r="H44" s="360">
        <v>0</v>
      </c>
      <c r="I44" s="361">
        <v>0</v>
      </c>
      <c r="J44" s="299">
        <f t="shared" si="1"/>
        <v>0</v>
      </c>
    </row>
    <row r="45" spans="1:10" ht="15" customHeight="1" x14ac:dyDescent="0.2">
      <c r="A45" s="17" t="s">
        <v>206</v>
      </c>
      <c r="B45" s="136" t="s">
        <v>207</v>
      </c>
      <c r="C45" s="360">
        <v>0</v>
      </c>
      <c r="D45" s="360">
        <v>0</v>
      </c>
      <c r="E45" s="299">
        <f t="shared" si="0"/>
        <v>0</v>
      </c>
      <c r="F45" s="361">
        <v>0</v>
      </c>
      <c r="G45" s="360">
        <v>0</v>
      </c>
      <c r="H45" s="360">
        <v>0</v>
      </c>
      <c r="I45" s="361">
        <v>0</v>
      </c>
      <c r="J45" s="299">
        <f t="shared" si="1"/>
        <v>0</v>
      </c>
    </row>
    <row r="46" spans="1:10" ht="15" customHeight="1" x14ac:dyDescent="0.2">
      <c r="A46" s="137" t="s">
        <v>208</v>
      </c>
      <c r="B46" s="136" t="s">
        <v>642</v>
      </c>
      <c r="C46" s="360">
        <v>0</v>
      </c>
      <c r="D46" s="360">
        <v>0</v>
      </c>
      <c r="E46" s="299">
        <f t="shared" si="0"/>
        <v>0</v>
      </c>
      <c r="F46" s="361">
        <v>0</v>
      </c>
      <c r="G46" s="360">
        <v>0</v>
      </c>
      <c r="H46" s="360">
        <v>0</v>
      </c>
      <c r="I46" s="361">
        <v>0</v>
      </c>
      <c r="J46" s="299">
        <f t="shared" si="1"/>
        <v>0</v>
      </c>
    </row>
    <row r="47" spans="1:10" ht="15" customHeight="1" x14ac:dyDescent="0.2">
      <c r="A47" s="17" t="s">
        <v>209</v>
      </c>
      <c r="B47" s="136" t="s">
        <v>210</v>
      </c>
      <c r="C47" s="360">
        <v>0</v>
      </c>
      <c r="D47" s="360">
        <v>0</v>
      </c>
      <c r="E47" s="299">
        <f t="shared" si="0"/>
        <v>0</v>
      </c>
      <c r="F47" s="361">
        <v>0</v>
      </c>
      <c r="G47" s="360">
        <v>0</v>
      </c>
      <c r="H47" s="360">
        <v>0</v>
      </c>
      <c r="I47" s="361">
        <v>0</v>
      </c>
      <c r="J47" s="299">
        <f t="shared" si="1"/>
        <v>0</v>
      </c>
    </row>
    <row r="48" spans="1:10" ht="15" customHeight="1" x14ac:dyDescent="0.2">
      <c r="A48" s="137" t="s">
        <v>211</v>
      </c>
      <c r="B48" s="136" t="s">
        <v>212</v>
      </c>
      <c r="C48" s="360">
        <v>0</v>
      </c>
      <c r="D48" s="360">
        <v>0</v>
      </c>
      <c r="E48" s="299">
        <f t="shared" si="0"/>
        <v>0</v>
      </c>
      <c r="F48" s="361">
        <v>0</v>
      </c>
      <c r="G48" s="360">
        <v>0</v>
      </c>
      <c r="H48" s="360">
        <v>0</v>
      </c>
      <c r="I48" s="361">
        <v>0</v>
      </c>
      <c r="J48" s="299">
        <f t="shared" si="1"/>
        <v>0</v>
      </c>
    </row>
    <row r="49" spans="1:10" ht="15" customHeight="1" x14ac:dyDescent="0.2">
      <c r="A49" s="137" t="s">
        <v>213</v>
      </c>
      <c r="B49" s="136" t="s">
        <v>214</v>
      </c>
      <c r="C49" s="360">
        <v>0</v>
      </c>
      <c r="D49" s="360">
        <v>0</v>
      </c>
      <c r="E49" s="299">
        <f t="shared" si="0"/>
        <v>0</v>
      </c>
      <c r="F49" s="361">
        <v>0</v>
      </c>
      <c r="G49" s="360">
        <v>0</v>
      </c>
      <c r="H49" s="360">
        <v>0</v>
      </c>
      <c r="I49" s="361">
        <v>0</v>
      </c>
      <c r="J49" s="299">
        <f t="shared" si="1"/>
        <v>0</v>
      </c>
    </row>
    <row r="50" spans="1:10" ht="15" customHeight="1" x14ac:dyDescent="0.2">
      <c r="A50" s="17" t="s">
        <v>215</v>
      </c>
      <c r="B50" s="136" t="s">
        <v>643</v>
      </c>
      <c r="C50" s="360">
        <v>0</v>
      </c>
      <c r="D50" s="360">
        <v>0</v>
      </c>
      <c r="E50" s="299">
        <f t="shared" si="0"/>
        <v>0</v>
      </c>
      <c r="F50" s="361">
        <v>0</v>
      </c>
      <c r="G50" s="360">
        <v>0</v>
      </c>
      <c r="H50" s="360">
        <v>0</v>
      </c>
      <c r="I50" s="361">
        <v>0</v>
      </c>
      <c r="J50" s="299">
        <f t="shared" si="1"/>
        <v>0</v>
      </c>
    </row>
    <row r="51" spans="1:10" ht="15" customHeight="1" x14ac:dyDescent="0.2">
      <c r="A51" s="137" t="s">
        <v>216</v>
      </c>
      <c r="B51" s="136" t="s">
        <v>644</v>
      </c>
      <c r="C51" s="360">
        <v>0</v>
      </c>
      <c r="D51" s="360">
        <v>0</v>
      </c>
      <c r="E51" s="299">
        <f t="shared" si="0"/>
        <v>0</v>
      </c>
      <c r="F51" s="361">
        <v>0</v>
      </c>
      <c r="G51" s="360">
        <v>0</v>
      </c>
      <c r="H51" s="360">
        <v>0</v>
      </c>
      <c r="I51" s="361">
        <v>0</v>
      </c>
      <c r="J51" s="299">
        <f t="shared" si="1"/>
        <v>0</v>
      </c>
    </row>
    <row r="52" spans="1:10" ht="15" customHeight="1" x14ac:dyDescent="0.2">
      <c r="A52" s="17" t="s">
        <v>217</v>
      </c>
      <c r="B52" s="136" t="s">
        <v>645</v>
      </c>
      <c r="C52" s="360">
        <v>0</v>
      </c>
      <c r="D52" s="360">
        <v>0</v>
      </c>
      <c r="E52" s="299">
        <f t="shared" si="0"/>
        <v>0</v>
      </c>
      <c r="F52" s="361">
        <v>0</v>
      </c>
      <c r="G52" s="360">
        <v>0</v>
      </c>
      <c r="H52" s="360">
        <v>0</v>
      </c>
      <c r="I52" s="361">
        <v>0</v>
      </c>
      <c r="J52" s="299">
        <f>SUM(E52,G52:H52)</f>
        <v>0</v>
      </c>
    </row>
    <row r="53" spans="1:10" ht="15" customHeight="1" x14ac:dyDescent="0.2">
      <c r="A53" s="138" t="s">
        <v>218</v>
      </c>
      <c r="B53" s="139" t="s">
        <v>219</v>
      </c>
      <c r="C53" s="362">
        <v>0</v>
      </c>
      <c r="D53" s="362">
        <v>0</v>
      </c>
      <c r="E53" s="304">
        <f t="shared" si="0"/>
        <v>0</v>
      </c>
      <c r="F53" s="363">
        <v>0</v>
      </c>
      <c r="G53" s="362">
        <v>0</v>
      </c>
      <c r="H53" s="362">
        <v>0</v>
      </c>
      <c r="I53" s="363">
        <v>0</v>
      </c>
      <c r="J53" s="304">
        <f t="shared" si="1"/>
        <v>0</v>
      </c>
    </row>
    <row r="54" spans="1:10" ht="15" customHeight="1" x14ac:dyDescent="0.2">
      <c r="A54" s="133" t="s">
        <v>220</v>
      </c>
      <c r="B54" s="55" t="s">
        <v>221</v>
      </c>
      <c r="C54" s="1022">
        <f>SUM(C9:C53)</f>
        <v>0</v>
      </c>
      <c r="D54" s="1022">
        <f>SUM(D9:D53)</f>
        <v>0</v>
      </c>
      <c r="E54" s="308">
        <f>SUM(E9:E53)</f>
        <v>0</v>
      </c>
      <c r="F54" s="364"/>
      <c r="G54" s="1022">
        <f>SUM(G9:G53)</f>
        <v>0</v>
      </c>
      <c r="H54" s="1022">
        <f>SUM(H9:H53)</f>
        <v>0</v>
      </c>
      <c r="I54" s="364"/>
      <c r="J54" s="308">
        <f>SUM(J9:J53)</f>
        <v>0</v>
      </c>
    </row>
    <row r="55" spans="1:10" ht="15" customHeight="1" x14ac:dyDescent="0.2">
      <c r="A55" s="29"/>
      <c r="B55" s="22"/>
      <c r="C55" s="309"/>
      <c r="D55" s="309"/>
      <c r="E55" s="309"/>
      <c r="F55" s="288"/>
      <c r="G55" s="309"/>
      <c r="H55" s="309"/>
      <c r="I55" s="288"/>
      <c r="J55" s="310"/>
    </row>
    <row r="56" spans="1:10" ht="15" customHeight="1" x14ac:dyDescent="0.2">
      <c r="A56" s="13">
        <v>2</v>
      </c>
      <c r="B56" s="60" t="s">
        <v>222</v>
      </c>
      <c r="C56" s="365">
        <v>0</v>
      </c>
      <c r="D56" s="365">
        <v>0</v>
      </c>
      <c r="E56" s="312">
        <f>SUM(C56:D56)</f>
        <v>0</v>
      </c>
      <c r="F56" s="366">
        <v>0</v>
      </c>
      <c r="G56" s="365">
        <v>0</v>
      </c>
      <c r="H56" s="365">
        <v>0</v>
      </c>
      <c r="I56" s="366">
        <v>0</v>
      </c>
      <c r="J56" s="312">
        <f>SUM(E56,G56:H56)</f>
        <v>0</v>
      </c>
    </row>
    <row r="57" spans="1:10" ht="15" customHeight="1" x14ac:dyDescent="0.2">
      <c r="A57" s="29"/>
      <c r="B57" s="22"/>
      <c r="C57" s="309"/>
      <c r="D57" s="309"/>
      <c r="E57" s="309"/>
      <c r="F57" s="288"/>
      <c r="G57" s="309"/>
      <c r="H57" s="309"/>
      <c r="I57" s="288"/>
      <c r="J57" s="310"/>
    </row>
    <row r="58" spans="1:10" ht="15" customHeight="1" x14ac:dyDescent="0.2">
      <c r="A58" s="42">
        <v>3</v>
      </c>
      <c r="B58" s="56" t="s">
        <v>655</v>
      </c>
      <c r="C58" s="279" t="s">
        <v>732</v>
      </c>
      <c r="D58" s="279" t="s">
        <v>732</v>
      </c>
      <c r="E58" s="279" t="s">
        <v>732</v>
      </c>
      <c r="F58" s="279" t="s">
        <v>732</v>
      </c>
      <c r="G58" s="279" t="s">
        <v>732</v>
      </c>
      <c r="H58" s="279" t="s">
        <v>732</v>
      </c>
      <c r="I58" s="279" t="s">
        <v>732</v>
      </c>
      <c r="J58" s="280" t="s">
        <v>732</v>
      </c>
    </row>
    <row r="59" spans="1:10" ht="15" customHeight="1" x14ac:dyDescent="0.2">
      <c r="A59" s="13" t="s">
        <v>64</v>
      </c>
      <c r="B59" s="53" t="s">
        <v>647</v>
      </c>
      <c r="C59" s="365">
        <v>0</v>
      </c>
      <c r="D59" s="365">
        <v>0</v>
      </c>
      <c r="E59" s="312">
        <f t="shared" ref="E59" si="2">SUM(C59:D59)</f>
        <v>0</v>
      </c>
      <c r="F59" s="366">
        <v>0</v>
      </c>
      <c r="G59" s="365">
        <v>0</v>
      </c>
      <c r="H59" s="365">
        <v>0</v>
      </c>
      <c r="I59" s="366">
        <v>0</v>
      </c>
      <c r="J59" s="312">
        <f>SUM(E59,G59:H59)</f>
        <v>0</v>
      </c>
    </row>
    <row r="60" spans="1:10" ht="15" customHeight="1" x14ac:dyDescent="0.2">
      <c r="A60" s="42" t="s">
        <v>65</v>
      </c>
      <c r="B60" s="61" t="s">
        <v>258</v>
      </c>
      <c r="C60" s="279" t="s">
        <v>732</v>
      </c>
      <c r="D60" s="279" t="s">
        <v>732</v>
      </c>
      <c r="E60" s="279" t="s">
        <v>732</v>
      </c>
      <c r="F60" s="279" t="s">
        <v>732</v>
      </c>
      <c r="G60" s="279" t="s">
        <v>732</v>
      </c>
      <c r="H60" s="279" t="s">
        <v>732</v>
      </c>
      <c r="I60" s="279" t="s">
        <v>732</v>
      </c>
      <c r="J60" s="280" t="s">
        <v>732</v>
      </c>
    </row>
    <row r="61" spans="1:10" ht="15" customHeight="1" x14ac:dyDescent="0.2">
      <c r="A61" s="15" t="s">
        <v>571</v>
      </c>
      <c r="B61" s="140" t="s">
        <v>259</v>
      </c>
      <c r="C61" s="359">
        <v>0</v>
      </c>
      <c r="D61" s="359">
        <v>0</v>
      </c>
      <c r="E61" s="359">
        <v>0</v>
      </c>
      <c r="F61" s="359">
        <v>0</v>
      </c>
      <c r="G61" s="367">
        <v>0</v>
      </c>
      <c r="H61" s="359">
        <v>0</v>
      </c>
      <c r="I61" s="359">
        <v>0</v>
      </c>
      <c r="J61" s="294">
        <f>G61</f>
        <v>0</v>
      </c>
    </row>
    <row r="62" spans="1:10" ht="27" x14ac:dyDescent="0.2">
      <c r="A62" s="181" t="s">
        <v>572</v>
      </c>
      <c r="B62" s="994" t="s">
        <v>260</v>
      </c>
      <c r="C62" s="995">
        <v>0</v>
      </c>
      <c r="D62" s="995">
        <v>0</v>
      </c>
      <c r="E62" s="995">
        <v>0</v>
      </c>
      <c r="F62" s="995">
        <v>0</v>
      </c>
      <c r="G62" s="996">
        <v>0</v>
      </c>
      <c r="H62" s="995">
        <v>0</v>
      </c>
      <c r="I62" s="995">
        <v>0</v>
      </c>
      <c r="J62" s="997">
        <f>G62</f>
        <v>0</v>
      </c>
    </row>
    <row r="63" spans="1:10" ht="15" customHeight="1" x14ac:dyDescent="0.2">
      <c r="A63" s="19" t="s">
        <v>573</v>
      </c>
      <c r="B63" s="141" t="s">
        <v>261</v>
      </c>
      <c r="C63" s="369">
        <v>0</v>
      </c>
      <c r="D63" s="369">
        <v>0</v>
      </c>
      <c r="E63" s="304">
        <f t="shared" ref="E63" si="3">SUM(C63:D63)</f>
        <v>0</v>
      </c>
      <c r="F63" s="363">
        <v>0</v>
      </c>
      <c r="G63" s="369">
        <v>0</v>
      </c>
      <c r="H63" s="369">
        <v>0</v>
      </c>
      <c r="I63" s="363">
        <v>0</v>
      </c>
      <c r="J63" s="304">
        <f>SUM(E63,G63:H63)</f>
        <v>0</v>
      </c>
    </row>
    <row r="64" spans="1:10" ht="15" customHeight="1" x14ac:dyDescent="0.2">
      <c r="A64" s="30" t="s">
        <v>583</v>
      </c>
      <c r="B64" s="62" t="s">
        <v>712</v>
      </c>
      <c r="C64" s="308">
        <f>C63</f>
        <v>0</v>
      </c>
      <c r="D64" s="308">
        <f>D63</f>
        <v>0</v>
      </c>
      <c r="E64" s="308">
        <f>E63</f>
        <v>0</v>
      </c>
      <c r="F64" s="370"/>
      <c r="G64" s="308">
        <f>SUM(G61:G63)</f>
        <v>0</v>
      </c>
      <c r="H64" s="308">
        <f>H63</f>
        <v>0</v>
      </c>
      <c r="I64" s="370"/>
      <c r="J64" s="308">
        <f>SUM(J61:J63)</f>
        <v>0</v>
      </c>
    </row>
    <row r="65" spans="1:10" ht="15" customHeight="1" x14ac:dyDescent="0.2">
      <c r="A65" s="13" t="s">
        <v>66</v>
      </c>
      <c r="B65" s="53" t="s">
        <v>646</v>
      </c>
      <c r="C65" s="365">
        <v>0</v>
      </c>
      <c r="D65" s="365">
        <v>0</v>
      </c>
      <c r="E65" s="312">
        <f t="shared" ref="E65" si="4">SUM(C65:D65)</f>
        <v>0</v>
      </c>
      <c r="F65" s="366">
        <v>0</v>
      </c>
      <c r="G65" s="365">
        <v>0</v>
      </c>
      <c r="H65" s="365">
        <v>0</v>
      </c>
      <c r="I65" s="366">
        <v>0</v>
      </c>
      <c r="J65" s="312">
        <f>SUM(E65,G65:H65)</f>
        <v>0</v>
      </c>
    </row>
    <row r="66" spans="1:10" ht="15" customHeight="1" x14ac:dyDescent="0.2">
      <c r="A66" s="30" t="s">
        <v>67</v>
      </c>
      <c r="B66" s="55" t="s">
        <v>656</v>
      </c>
      <c r="C66" s="308">
        <f>SUM(C59,C64,C65)</f>
        <v>0</v>
      </c>
      <c r="D66" s="308">
        <f t="shared" ref="D66:G66" si="5">SUM(D59,D64,D65)</f>
        <v>0</v>
      </c>
      <c r="E66" s="308">
        <f t="shared" si="5"/>
        <v>0</v>
      </c>
      <c r="F66" s="364"/>
      <c r="G66" s="308">
        <f t="shared" si="5"/>
        <v>0</v>
      </c>
      <c r="H66" s="308">
        <f>SUM(H59,H64,H65)</f>
        <v>0</v>
      </c>
      <c r="I66" s="364"/>
      <c r="J66" s="308">
        <f>SUM(J59,J64,J65)</f>
        <v>0</v>
      </c>
    </row>
    <row r="67" spans="1:10" ht="15" customHeight="1" x14ac:dyDescent="0.2">
      <c r="A67" s="29"/>
      <c r="B67" s="69"/>
      <c r="C67" s="309"/>
      <c r="D67" s="309"/>
      <c r="E67" s="309"/>
      <c r="F67" s="309"/>
      <c r="G67" s="309"/>
      <c r="H67" s="309"/>
      <c r="I67" s="309"/>
      <c r="J67" s="310"/>
    </row>
    <row r="68" spans="1:10" ht="15" customHeight="1" x14ac:dyDescent="0.2">
      <c r="A68" s="42">
        <v>4</v>
      </c>
      <c r="B68" s="56" t="s">
        <v>262</v>
      </c>
      <c r="C68" s="279" t="s">
        <v>732</v>
      </c>
      <c r="D68" s="279" t="s">
        <v>732</v>
      </c>
      <c r="E68" s="279" t="s">
        <v>732</v>
      </c>
      <c r="F68" s="279" t="s">
        <v>732</v>
      </c>
      <c r="G68" s="279" t="s">
        <v>732</v>
      </c>
      <c r="H68" s="279" t="s">
        <v>732</v>
      </c>
      <c r="I68" s="279" t="s">
        <v>732</v>
      </c>
      <c r="J68" s="280" t="s">
        <v>732</v>
      </c>
    </row>
    <row r="69" spans="1:10" ht="15" customHeight="1" x14ac:dyDescent="0.2">
      <c r="A69" s="15" t="s">
        <v>247</v>
      </c>
      <c r="B69" s="142" t="s">
        <v>263</v>
      </c>
      <c r="C69" s="359">
        <v>0</v>
      </c>
      <c r="D69" s="367">
        <v>0</v>
      </c>
      <c r="E69" s="294">
        <f>D69</f>
        <v>0</v>
      </c>
      <c r="F69" s="359">
        <v>0</v>
      </c>
      <c r="G69" s="367">
        <v>0</v>
      </c>
      <c r="H69" s="359">
        <v>0</v>
      </c>
      <c r="I69" s="367">
        <v>0</v>
      </c>
      <c r="J69" s="294">
        <f>SUM(E69,G69,I69)</f>
        <v>0</v>
      </c>
    </row>
    <row r="70" spans="1:10" ht="15" customHeight="1" x14ac:dyDescent="0.2">
      <c r="A70" s="19" t="s">
        <v>249</v>
      </c>
      <c r="B70" s="143" t="s">
        <v>264</v>
      </c>
      <c r="C70" s="363">
        <v>0</v>
      </c>
      <c r="D70" s="369">
        <v>0</v>
      </c>
      <c r="E70" s="304">
        <f>D70</f>
        <v>0</v>
      </c>
      <c r="F70" s="363">
        <v>0</v>
      </c>
      <c r="G70" s="369">
        <v>0</v>
      </c>
      <c r="H70" s="369">
        <v>0</v>
      </c>
      <c r="I70" s="369">
        <v>0</v>
      </c>
      <c r="J70" s="304">
        <f>SUM(E70,G70:I70)</f>
        <v>0</v>
      </c>
    </row>
    <row r="71" spans="1:10" ht="15" customHeight="1" x14ac:dyDescent="0.2">
      <c r="A71" s="30" t="s">
        <v>251</v>
      </c>
      <c r="B71" s="55" t="s">
        <v>265</v>
      </c>
      <c r="C71" s="366"/>
      <c r="D71" s="371">
        <f>SUM(D69:D70)</f>
        <v>0</v>
      </c>
      <c r="E71" s="371">
        <f>SUM(E69:E70)</f>
        <v>0</v>
      </c>
      <c r="F71" s="364"/>
      <c r="G71" s="371">
        <f>SUM(G69:G70)</f>
        <v>0</v>
      </c>
      <c r="H71" s="371">
        <f>H70</f>
        <v>0</v>
      </c>
      <c r="I71" s="371">
        <f t="shared" ref="I71" si="6">SUM(I69:I70)</f>
        <v>0</v>
      </c>
      <c r="J71" s="371">
        <f>SUM(J69:J70)</f>
        <v>0</v>
      </c>
    </row>
    <row r="72" spans="1:10" ht="15" customHeight="1" x14ac:dyDescent="0.2">
      <c r="A72" s="29"/>
      <c r="B72" s="69"/>
      <c r="C72" s="309"/>
      <c r="D72" s="309"/>
      <c r="E72" s="309"/>
      <c r="F72" s="309"/>
      <c r="G72" s="309"/>
      <c r="H72" s="309"/>
      <c r="I72" s="309"/>
      <c r="J72" s="310"/>
    </row>
    <row r="73" spans="1:10" ht="27" x14ac:dyDescent="0.2">
      <c r="A73" s="119">
        <v>5</v>
      </c>
      <c r="B73" s="915" t="s">
        <v>227</v>
      </c>
      <c r="C73" s="946" t="s">
        <v>732</v>
      </c>
      <c r="D73" s="946" t="s">
        <v>732</v>
      </c>
      <c r="E73" s="946" t="s">
        <v>732</v>
      </c>
      <c r="F73" s="946" t="s">
        <v>732</v>
      </c>
      <c r="G73" s="946" t="s">
        <v>732</v>
      </c>
      <c r="H73" s="946" t="s">
        <v>732</v>
      </c>
      <c r="I73" s="946" t="s">
        <v>732</v>
      </c>
      <c r="J73" s="947" t="s">
        <v>732</v>
      </c>
    </row>
    <row r="74" spans="1:10" ht="15" customHeight="1" x14ac:dyDescent="0.2">
      <c r="A74" s="15" t="s">
        <v>77</v>
      </c>
      <c r="B74" s="142" t="s">
        <v>228</v>
      </c>
      <c r="C74" s="998">
        <v>0</v>
      </c>
      <c r="D74" s="999">
        <v>0</v>
      </c>
      <c r="E74" s="1000">
        <f>D74</f>
        <v>0</v>
      </c>
      <c r="F74" s="998">
        <v>0</v>
      </c>
      <c r="G74" s="999">
        <v>0</v>
      </c>
      <c r="H74" s="999">
        <v>0</v>
      </c>
      <c r="I74" s="999">
        <v>0</v>
      </c>
      <c r="J74" s="1000">
        <f>SUM(E74,G74:I74)</f>
        <v>0</v>
      </c>
    </row>
    <row r="75" spans="1:10" ht="15" customHeight="1" x14ac:dyDescent="0.2">
      <c r="A75" s="19" t="s">
        <v>78</v>
      </c>
      <c r="B75" s="143" t="s">
        <v>229</v>
      </c>
      <c r="C75" s="1001">
        <v>0</v>
      </c>
      <c r="D75" s="1002">
        <v>0</v>
      </c>
      <c r="E75" s="1003">
        <f>D75</f>
        <v>0</v>
      </c>
      <c r="F75" s="1001">
        <v>0</v>
      </c>
      <c r="G75" s="1002">
        <v>0</v>
      </c>
      <c r="H75" s="1002">
        <v>0</v>
      </c>
      <c r="I75" s="1002">
        <v>0</v>
      </c>
      <c r="J75" s="1003">
        <f>SUM(E75,G75:I75)</f>
        <v>0</v>
      </c>
    </row>
    <row r="76" spans="1:10" ht="27" x14ac:dyDescent="0.2">
      <c r="A76" s="254" t="s">
        <v>79</v>
      </c>
      <c r="B76" s="914" t="s">
        <v>266</v>
      </c>
      <c r="C76" s="1004"/>
      <c r="D76" s="1005">
        <f>SUM(D74:D75)</f>
        <v>0</v>
      </c>
      <c r="E76" s="1006">
        <f>SUM(E74:E75)</f>
        <v>0</v>
      </c>
      <c r="F76" s="1007"/>
      <c r="G76" s="1006">
        <f t="shared" ref="G76:I76" si="7">SUM(G74:G75)</f>
        <v>0</v>
      </c>
      <c r="H76" s="1006">
        <f t="shared" si="7"/>
        <v>0</v>
      </c>
      <c r="I76" s="1005">
        <f t="shared" si="7"/>
        <v>0</v>
      </c>
      <c r="J76" s="1006">
        <f>SUM(J74:J75)</f>
        <v>0</v>
      </c>
    </row>
    <row r="77" spans="1:10" ht="15" customHeight="1" x14ac:dyDescent="0.2">
      <c r="A77" s="29"/>
      <c r="B77" s="69"/>
      <c r="C77" s="309"/>
      <c r="D77" s="309"/>
      <c r="E77" s="309"/>
      <c r="F77" s="309"/>
      <c r="G77" s="309"/>
      <c r="H77" s="309"/>
      <c r="I77" s="309"/>
      <c r="J77" s="310"/>
    </row>
    <row r="78" spans="1:10" ht="15" customHeight="1" x14ac:dyDescent="0.2">
      <c r="A78" s="42">
        <v>6</v>
      </c>
      <c r="B78" s="56" t="s">
        <v>7</v>
      </c>
      <c r="C78" s="319"/>
      <c r="D78" s="319"/>
      <c r="E78" s="313"/>
      <c r="F78" s="313"/>
      <c r="G78" s="313"/>
      <c r="H78" s="313"/>
      <c r="I78" s="313"/>
      <c r="J78" s="314"/>
    </row>
    <row r="79" spans="1:10" ht="27" x14ac:dyDescent="0.2">
      <c r="A79" s="119" t="s">
        <v>81</v>
      </c>
      <c r="B79" s="1008" t="s">
        <v>267</v>
      </c>
      <c r="C79" s="946" t="s">
        <v>732</v>
      </c>
      <c r="D79" s="946" t="s">
        <v>732</v>
      </c>
      <c r="E79" s="946" t="s">
        <v>732</v>
      </c>
      <c r="F79" s="946" t="s">
        <v>732</v>
      </c>
      <c r="G79" s="946" t="s">
        <v>732</v>
      </c>
      <c r="H79" s="946" t="s">
        <v>732</v>
      </c>
      <c r="I79" s="946" t="s">
        <v>732</v>
      </c>
      <c r="J79" s="947" t="s">
        <v>732</v>
      </c>
    </row>
    <row r="80" spans="1:10" ht="15" customHeight="1" x14ac:dyDescent="0.2">
      <c r="A80" s="37" t="s">
        <v>574</v>
      </c>
      <c r="B80" s="1009" t="s">
        <v>668</v>
      </c>
      <c r="C80" s="367">
        <v>0</v>
      </c>
      <c r="D80" s="367">
        <v>0</v>
      </c>
      <c r="E80" s="294">
        <f t="shared" ref="E80:E88" si="8">SUM(C80:D80)</f>
        <v>0</v>
      </c>
      <c r="F80" s="359">
        <v>0</v>
      </c>
      <c r="G80" s="367">
        <v>0</v>
      </c>
      <c r="H80" s="367">
        <v>0</v>
      </c>
      <c r="I80" s="359">
        <v>0</v>
      </c>
      <c r="J80" s="294">
        <f>SUM(E80,G80:H80)</f>
        <v>0</v>
      </c>
    </row>
    <row r="81" spans="1:10" ht="15" customHeight="1" x14ac:dyDescent="0.2">
      <c r="A81" s="38" t="s">
        <v>575</v>
      </c>
      <c r="B81" s="1010" t="s">
        <v>669</v>
      </c>
      <c r="C81" s="368">
        <v>0</v>
      </c>
      <c r="D81" s="368">
        <v>0</v>
      </c>
      <c r="E81" s="299">
        <f t="shared" si="8"/>
        <v>0</v>
      </c>
      <c r="F81" s="361">
        <v>0</v>
      </c>
      <c r="G81" s="368">
        <v>0</v>
      </c>
      <c r="H81" s="368">
        <v>0</v>
      </c>
      <c r="I81" s="361">
        <v>0</v>
      </c>
      <c r="J81" s="299">
        <f t="shared" ref="J81:J88" si="9">SUM(E81,G81:H81)</f>
        <v>0</v>
      </c>
    </row>
    <row r="82" spans="1:10" ht="15" customHeight="1" x14ac:dyDescent="0.2">
      <c r="A82" s="38" t="s">
        <v>576</v>
      </c>
      <c r="B82" s="1010" t="s">
        <v>670</v>
      </c>
      <c r="C82" s="368">
        <v>0</v>
      </c>
      <c r="D82" s="368">
        <v>0</v>
      </c>
      <c r="E82" s="299">
        <f t="shared" si="8"/>
        <v>0</v>
      </c>
      <c r="F82" s="361">
        <v>0</v>
      </c>
      <c r="G82" s="368">
        <v>0</v>
      </c>
      <c r="H82" s="368">
        <v>0</v>
      </c>
      <c r="I82" s="361">
        <v>0</v>
      </c>
      <c r="J82" s="299">
        <f t="shared" si="9"/>
        <v>0</v>
      </c>
    </row>
    <row r="83" spans="1:10" ht="15" customHeight="1" x14ac:dyDescent="0.2">
      <c r="A83" s="38" t="s">
        <v>577</v>
      </c>
      <c r="B83" s="1010" t="s">
        <v>671</v>
      </c>
      <c r="C83" s="368">
        <v>0</v>
      </c>
      <c r="D83" s="368">
        <v>0</v>
      </c>
      <c r="E83" s="299">
        <f t="shared" si="8"/>
        <v>0</v>
      </c>
      <c r="F83" s="361">
        <v>0</v>
      </c>
      <c r="G83" s="368">
        <v>0</v>
      </c>
      <c r="H83" s="368">
        <v>0</v>
      </c>
      <c r="I83" s="361">
        <v>0</v>
      </c>
      <c r="J83" s="299">
        <f t="shared" si="9"/>
        <v>0</v>
      </c>
    </row>
    <row r="84" spans="1:10" ht="15" customHeight="1" x14ac:dyDescent="0.2">
      <c r="A84" s="38" t="s">
        <v>578</v>
      </c>
      <c r="B84" s="1010" t="s">
        <v>672</v>
      </c>
      <c r="C84" s="368">
        <v>0</v>
      </c>
      <c r="D84" s="368">
        <v>0</v>
      </c>
      <c r="E84" s="299">
        <f t="shared" si="8"/>
        <v>0</v>
      </c>
      <c r="F84" s="361">
        <v>0</v>
      </c>
      <c r="G84" s="368">
        <v>0</v>
      </c>
      <c r="H84" s="368">
        <v>0</v>
      </c>
      <c r="I84" s="361">
        <v>0</v>
      </c>
      <c r="J84" s="299">
        <f t="shared" si="9"/>
        <v>0</v>
      </c>
    </row>
    <row r="85" spans="1:10" ht="15" customHeight="1" x14ac:dyDescent="0.2">
      <c r="A85" s="38" t="s">
        <v>579</v>
      </c>
      <c r="B85" s="1010" t="s">
        <v>673</v>
      </c>
      <c r="C85" s="368">
        <v>0</v>
      </c>
      <c r="D85" s="368">
        <v>0</v>
      </c>
      <c r="E85" s="299">
        <f t="shared" si="8"/>
        <v>0</v>
      </c>
      <c r="F85" s="361">
        <v>0</v>
      </c>
      <c r="G85" s="368">
        <v>0</v>
      </c>
      <c r="H85" s="368">
        <v>0</v>
      </c>
      <c r="I85" s="361">
        <v>0</v>
      </c>
      <c r="J85" s="299">
        <f t="shared" si="9"/>
        <v>0</v>
      </c>
    </row>
    <row r="86" spans="1:10" ht="15" customHeight="1" x14ac:dyDescent="0.2">
      <c r="A86" s="38" t="s">
        <v>580</v>
      </c>
      <c r="B86" s="1010" t="s">
        <v>674</v>
      </c>
      <c r="C86" s="368">
        <v>0</v>
      </c>
      <c r="D86" s="368">
        <v>0</v>
      </c>
      <c r="E86" s="299">
        <f t="shared" si="8"/>
        <v>0</v>
      </c>
      <c r="F86" s="361">
        <v>0</v>
      </c>
      <c r="G86" s="368">
        <v>0</v>
      </c>
      <c r="H86" s="368">
        <v>0</v>
      </c>
      <c r="I86" s="361">
        <v>0</v>
      </c>
      <c r="J86" s="299">
        <f t="shared" si="9"/>
        <v>0</v>
      </c>
    </row>
    <row r="87" spans="1:10" ht="15" customHeight="1" x14ac:dyDescent="0.2">
      <c r="A87" s="151" t="s">
        <v>581</v>
      </c>
      <c r="B87" s="1011" t="s">
        <v>525</v>
      </c>
      <c r="C87" s="372">
        <v>0</v>
      </c>
      <c r="D87" s="372">
        <v>0</v>
      </c>
      <c r="E87" s="373">
        <f t="shared" si="8"/>
        <v>0</v>
      </c>
      <c r="F87" s="374">
        <v>0</v>
      </c>
      <c r="G87" s="372">
        <v>0</v>
      </c>
      <c r="H87" s="372">
        <v>0</v>
      </c>
      <c r="I87" s="374">
        <v>0</v>
      </c>
      <c r="J87" s="373">
        <f t="shared" si="9"/>
        <v>0</v>
      </c>
    </row>
    <row r="88" spans="1:10" ht="15" customHeight="1" x14ac:dyDescent="0.2">
      <c r="A88" s="39" t="s">
        <v>582</v>
      </c>
      <c r="B88" s="1012" t="s">
        <v>55</v>
      </c>
      <c r="C88" s="369">
        <v>0</v>
      </c>
      <c r="D88" s="369">
        <v>0</v>
      </c>
      <c r="E88" s="304">
        <f t="shared" si="8"/>
        <v>0</v>
      </c>
      <c r="F88" s="363">
        <v>0</v>
      </c>
      <c r="G88" s="369">
        <v>0</v>
      </c>
      <c r="H88" s="369">
        <v>0</v>
      </c>
      <c r="I88" s="363">
        <v>0</v>
      </c>
      <c r="J88" s="304">
        <f t="shared" si="9"/>
        <v>0</v>
      </c>
    </row>
    <row r="89" spans="1:10" ht="27" x14ac:dyDescent="0.2">
      <c r="A89" s="815" t="s">
        <v>675</v>
      </c>
      <c r="B89" s="1013" t="s">
        <v>268</v>
      </c>
      <c r="C89" s="1005">
        <f>SUM(C80:C88)</f>
        <v>0</v>
      </c>
      <c r="D89" s="1005">
        <f t="shared" ref="D89:E89" si="10">SUM(D80:D88)</f>
        <v>0</v>
      </c>
      <c r="E89" s="1005">
        <f t="shared" si="10"/>
        <v>0</v>
      </c>
      <c r="F89" s="1007"/>
      <c r="G89" s="1005">
        <f t="shared" ref="G89:H89" si="11">SUM(G80:G88)</f>
        <v>0</v>
      </c>
      <c r="H89" s="1005">
        <f t="shared" si="11"/>
        <v>0</v>
      </c>
      <c r="I89" s="1007"/>
      <c r="J89" s="1005">
        <f>SUM(J80:J88)</f>
        <v>0</v>
      </c>
    </row>
    <row r="90" spans="1:10" ht="15" customHeight="1" x14ac:dyDescent="0.2">
      <c r="A90" s="180" t="s">
        <v>82</v>
      </c>
      <c r="B90" s="1014" t="s">
        <v>149</v>
      </c>
      <c r="C90" s="999">
        <v>0</v>
      </c>
      <c r="D90" s="999">
        <v>0</v>
      </c>
      <c r="E90" s="1000">
        <f t="shared" ref="E90:E101" si="12">SUM(C90:D90)</f>
        <v>0</v>
      </c>
      <c r="F90" s="998">
        <v>0</v>
      </c>
      <c r="G90" s="999">
        <v>0</v>
      </c>
      <c r="H90" s="999">
        <v>0</v>
      </c>
      <c r="I90" s="998">
        <v>0</v>
      </c>
      <c r="J90" s="1000">
        <f t="shared" ref="J90:J101" si="13">SUM(E90,G90:H90)</f>
        <v>0</v>
      </c>
    </row>
    <row r="91" spans="1:10" ht="15" customHeight="1" x14ac:dyDescent="0.2">
      <c r="A91" s="181" t="s">
        <v>83</v>
      </c>
      <c r="B91" s="1015" t="s">
        <v>150</v>
      </c>
      <c r="C91" s="996">
        <v>0</v>
      </c>
      <c r="D91" s="996">
        <v>0</v>
      </c>
      <c r="E91" s="997">
        <f t="shared" si="12"/>
        <v>0</v>
      </c>
      <c r="F91" s="995">
        <v>0</v>
      </c>
      <c r="G91" s="996">
        <v>0</v>
      </c>
      <c r="H91" s="996">
        <v>0</v>
      </c>
      <c r="I91" s="995">
        <v>0</v>
      </c>
      <c r="J91" s="997">
        <f t="shared" si="13"/>
        <v>0</v>
      </c>
    </row>
    <row r="92" spans="1:10" ht="27" x14ac:dyDescent="0.2">
      <c r="A92" s="181" t="s">
        <v>134</v>
      </c>
      <c r="B92" s="1015" t="s">
        <v>151</v>
      </c>
      <c r="C92" s="996">
        <v>0</v>
      </c>
      <c r="D92" s="996">
        <v>0</v>
      </c>
      <c r="E92" s="997">
        <f t="shared" si="12"/>
        <v>0</v>
      </c>
      <c r="F92" s="995">
        <v>0</v>
      </c>
      <c r="G92" s="996">
        <v>0</v>
      </c>
      <c r="H92" s="996">
        <v>0</v>
      </c>
      <c r="I92" s="995">
        <v>0</v>
      </c>
      <c r="J92" s="997">
        <f t="shared" si="13"/>
        <v>0</v>
      </c>
    </row>
    <row r="93" spans="1:10" ht="15" customHeight="1" x14ac:dyDescent="0.2">
      <c r="A93" s="17" t="s">
        <v>136</v>
      </c>
      <c r="B93" s="1015" t="s">
        <v>153</v>
      </c>
      <c r="C93" s="368">
        <v>0</v>
      </c>
      <c r="D93" s="368">
        <v>0</v>
      </c>
      <c r="E93" s="299">
        <f t="shared" si="12"/>
        <v>0</v>
      </c>
      <c r="F93" s="361">
        <v>0</v>
      </c>
      <c r="G93" s="368">
        <v>0</v>
      </c>
      <c r="H93" s="368">
        <v>0</v>
      </c>
      <c r="I93" s="361">
        <v>0</v>
      </c>
      <c r="J93" s="299">
        <f t="shared" si="13"/>
        <v>0</v>
      </c>
    </row>
    <row r="94" spans="1:10" ht="15" customHeight="1" x14ac:dyDescent="0.2">
      <c r="A94" s="17" t="s">
        <v>138</v>
      </c>
      <c r="B94" s="1015" t="s">
        <v>154</v>
      </c>
      <c r="C94" s="368">
        <v>0</v>
      </c>
      <c r="D94" s="368">
        <v>0</v>
      </c>
      <c r="E94" s="299">
        <f t="shared" si="12"/>
        <v>0</v>
      </c>
      <c r="F94" s="361">
        <v>0</v>
      </c>
      <c r="G94" s="368">
        <v>0</v>
      </c>
      <c r="H94" s="368">
        <v>0</v>
      </c>
      <c r="I94" s="361">
        <v>0</v>
      </c>
      <c r="J94" s="299">
        <f t="shared" si="13"/>
        <v>0</v>
      </c>
    </row>
    <row r="95" spans="1:10" ht="15" customHeight="1" x14ac:dyDescent="0.2">
      <c r="A95" s="17" t="s">
        <v>140</v>
      </c>
      <c r="B95" s="1015" t="s">
        <v>155</v>
      </c>
      <c r="C95" s="368">
        <v>0</v>
      </c>
      <c r="D95" s="368">
        <v>0</v>
      </c>
      <c r="E95" s="299">
        <f t="shared" si="12"/>
        <v>0</v>
      </c>
      <c r="F95" s="361">
        <v>0</v>
      </c>
      <c r="G95" s="368">
        <v>0</v>
      </c>
      <c r="H95" s="368">
        <v>0</v>
      </c>
      <c r="I95" s="361">
        <v>0</v>
      </c>
      <c r="J95" s="299">
        <f t="shared" si="13"/>
        <v>0</v>
      </c>
    </row>
    <row r="96" spans="1:10" ht="15" customHeight="1" x14ac:dyDescent="0.2">
      <c r="A96" s="17" t="s">
        <v>142</v>
      </c>
      <c r="B96" s="1015" t="s">
        <v>156</v>
      </c>
      <c r="C96" s="368">
        <v>0</v>
      </c>
      <c r="D96" s="368">
        <v>0</v>
      </c>
      <c r="E96" s="299">
        <f t="shared" si="12"/>
        <v>0</v>
      </c>
      <c r="F96" s="361">
        <v>0</v>
      </c>
      <c r="G96" s="368">
        <v>0</v>
      </c>
      <c r="H96" s="368">
        <v>0</v>
      </c>
      <c r="I96" s="361">
        <v>0</v>
      </c>
      <c r="J96" s="299">
        <f t="shared" si="13"/>
        <v>0</v>
      </c>
    </row>
    <row r="97" spans="1:11" ht="15" customHeight="1" x14ac:dyDescent="0.2">
      <c r="A97" s="17" t="s">
        <v>143</v>
      </c>
      <c r="B97" s="1015" t="s">
        <v>157</v>
      </c>
      <c r="C97" s="368">
        <v>0</v>
      </c>
      <c r="D97" s="368">
        <v>0</v>
      </c>
      <c r="E97" s="299">
        <f t="shared" si="12"/>
        <v>0</v>
      </c>
      <c r="F97" s="361">
        <v>0</v>
      </c>
      <c r="G97" s="368">
        <v>0</v>
      </c>
      <c r="H97" s="368">
        <v>0</v>
      </c>
      <c r="I97" s="361">
        <v>0</v>
      </c>
      <c r="J97" s="299">
        <f t="shared" si="13"/>
        <v>0</v>
      </c>
    </row>
    <row r="98" spans="1:11" ht="15" customHeight="1" x14ac:dyDescent="0.2">
      <c r="A98" s="17" t="s">
        <v>269</v>
      </c>
      <c r="B98" s="1015" t="s">
        <v>158</v>
      </c>
      <c r="C98" s="368">
        <v>0</v>
      </c>
      <c r="D98" s="368">
        <v>0</v>
      </c>
      <c r="E98" s="299">
        <f t="shared" si="12"/>
        <v>0</v>
      </c>
      <c r="F98" s="361">
        <v>0</v>
      </c>
      <c r="G98" s="368">
        <v>0</v>
      </c>
      <c r="H98" s="368">
        <v>0</v>
      </c>
      <c r="I98" s="361">
        <v>0</v>
      </c>
      <c r="J98" s="299">
        <f t="shared" si="13"/>
        <v>0</v>
      </c>
    </row>
    <row r="99" spans="1:11" ht="15" customHeight="1" x14ac:dyDescent="0.2">
      <c r="A99" s="17" t="s">
        <v>270</v>
      </c>
      <c r="B99" s="1015" t="s">
        <v>159</v>
      </c>
      <c r="C99" s="368">
        <v>0</v>
      </c>
      <c r="D99" s="368">
        <v>0</v>
      </c>
      <c r="E99" s="299">
        <f t="shared" si="12"/>
        <v>0</v>
      </c>
      <c r="F99" s="361">
        <v>0</v>
      </c>
      <c r="G99" s="368">
        <v>0</v>
      </c>
      <c r="H99" s="368">
        <v>0</v>
      </c>
      <c r="I99" s="361">
        <v>0</v>
      </c>
      <c r="J99" s="299">
        <f t="shared" si="13"/>
        <v>0</v>
      </c>
    </row>
    <row r="100" spans="1:11" ht="15" customHeight="1" x14ac:dyDescent="0.2">
      <c r="A100" s="17" t="s">
        <v>271</v>
      </c>
      <c r="B100" s="1015" t="s">
        <v>160</v>
      </c>
      <c r="C100" s="368">
        <v>0</v>
      </c>
      <c r="D100" s="368">
        <v>0</v>
      </c>
      <c r="E100" s="299">
        <f t="shared" si="12"/>
        <v>0</v>
      </c>
      <c r="F100" s="361">
        <v>0</v>
      </c>
      <c r="G100" s="368">
        <v>0</v>
      </c>
      <c r="H100" s="368">
        <v>0</v>
      </c>
      <c r="I100" s="361">
        <v>0</v>
      </c>
      <c r="J100" s="299">
        <f t="shared" si="13"/>
        <v>0</v>
      </c>
    </row>
    <row r="101" spans="1:11" ht="15" customHeight="1" x14ac:dyDescent="0.2">
      <c r="A101" s="19" t="s">
        <v>272</v>
      </c>
      <c r="B101" s="1016" t="s">
        <v>161</v>
      </c>
      <c r="C101" s="369">
        <v>0</v>
      </c>
      <c r="D101" s="369">
        <v>0</v>
      </c>
      <c r="E101" s="304">
        <f t="shared" si="12"/>
        <v>0</v>
      </c>
      <c r="F101" s="363">
        <v>0</v>
      </c>
      <c r="G101" s="369">
        <v>0</v>
      </c>
      <c r="H101" s="369">
        <v>0</v>
      </c>
      <c r="I101" s="363">
        <v>0</v>
      </c>
      <c r="J101" s="304">
        <f t="shared" si="13"/>
        <v>0</v>
      </c>
    </row>
    <row r="102" spans="1:11" ht="15" customHeight="1" x14ac:dyDescent="0.2">
      <c r="A102" s="30" t="s">
        <v>273</v>
      </c>
      <c r="B102" s="55" t="s">
        <v>224</v>
      </c>
      <c r="C102" s="371">
        <f>SUM(C89:C101)</f>
        <v>0</v>
      </c>
      <c r="D102" s="371">
        <f t="shared" ref="D102:E102" si="14">SUM(D89:D101)</f>
        <v>0</v>
      </c>
      <c r="E102" s="371">
        <f t="shared" si="14"/>
        <v>0</v>
      </c>
      <c r="F102" s="364"/>
      <c r="G102" s="371">
        <f t="shared" ref="G102:H102" si="15">SUM(G89:G101)</f>
        <v>0</v>
      </c>
      <c r="H102" s="371">
        <f t="shared" si="15"/>
        <v>0</v>
      </c>
      <c r="I102" s="364"/>
      <c r="J102" s="371">
        <f>SUM(J89:J101)</f>
        <v>0</v>
      </c>
    </row>
    <row r="103" spans="1:11" ht="15" customHeight="1" x14ac:dyDescent="0.2">
      <c r="A103" s="29"/>
      <c r="B103" s="22"/>
      <c r="C103" s="309"/>
      <c r="D103" s="309"/>
      <c r="E103" s="309"/>
      <c r="F103" s="309"/>
      <c r="G103" s="309"/>
      <c r="H103" s="309"/>
      <c r="I103" s="309"/>
      <c r="J103" s="310"/>
    </row>
    <row r="104" spans="1:11" ht="15" customHeight="1" x14ac:dyDescent="0.2">
      <c r="A104" s="42">
        <v>7</v>
      </c>
      <c r="B104" s="56" t="s">
        <v>264</v>
      </c>
      <c r="C104" s="279" t="s">
        <v>732</v>
      </c>
      <c r="D104" s="279" t="s">
        <v>732</v>
      </c>
      <c r="E104" s="279" t="s">
        <v>732</v>
      </c>
      <c r="F104" s="279" t="s">
        <v>732</v>
      </c>
      <c r="G104" s="279" t="s">
        <v>732</v>
      </c>
      <c r="H104" s="279" t="s">
        <v>732</v>
      </c>
      <c r="I104" s="279" t="s">
        <v>732</v>
      </c>
      <c r="J104" s="280" t="s">
        <v>732</v>
      </c>
    </row>
    <row r="105" spans="1:11" ht="15" customHeight="1" x14ac:dyDescent="0.2">
      <c r="A105" s="15" t="s">
        <v>274</v>
      </c>
      <c r="B105" s="142" t="s">
        <v>275</v>
      </c>
      <c r="C105" s="367">
        <v>0</v>
      </c>
      <c r="D105" s="367">
        <v>0</v>
      </c>
      <c r="E105" s="294">
        <f t="shared" ref="E105:E106" si="16">SUM(C105:D105)</f>
        <v>0</v>
      </c>
      <c r="F105" s="359">
        <v>0</v>
      </c>
      <c r="G105" s="367">
        <v>0</v>
      </c>
      <c r="H105" s="359">
        <v>0</v>
      </c>
      <c r="I105" s="367">
        <v>0</v>
      </c>
      <c r="J105" s="294">
        <f>SUM(E105,G105,I105)</f>
        <v>0</v>
      </c>
    </row>
    <row r="106" spans="1:11" ht="15" customHeight="1" x14ac:dyDescent="0.2">
      <c r="A106" s="19" t="s">
        <v>276</v>
      </c>
      <c r="B106" s="143" t="s">
        <v>277</v>
      </c>
      <c r="C106" s="369">
        <v>0</v>
      </c>
      <c r="D106" s="369">
        <v>0</v>
      </c>
      <c r="E106" s="304">
        <f t="shared" si="16"/>
        <v>0</v>
      </c>
      <c r="F106" s="369">
        <v>0</v>
      </c>
      <c r="G106" s="369">
        <v>0</v>
      </c>
      <c r="H106" s="369">
        <v>0</v>
      </c>
      <c r="I106" s="369">
        <v>0</v>
      </c>
      <c r="J106" s="304">
        <f>SUM(E106:I106)</f>
        <v>0</v>
      </c>
    </row>
    <row r="107" spans="1:11" ht="15" customHeight="1" x14ac:dyDescent="0.2">
      <c r="A107" s="30" t="s">
        <v>278</v>
      </c>
      <c r="B107" s="55" t="s">
        <v>279</v>
      </c>
      <c r="C107" s="308">
        <f>SUM(C105:C106)</f>
        <v>0</v>
      </c>
      <c r="D107" s="308">
        <f t="shared" ref="D107:E107" si="17">SUM(D105:D106)</f>
        <v>0</v>
      </c>
      <c r="E107" s="308">
        <f t="shared" si="17"/>
        <v>0</v>
      </c>
      <c r="F107" s="308">
        <f>F106</f>
        <v>0</v>
      </c>
      <c r="G107" s="308">
        <f>SUM(G105:G106)</f>
        <v>0</v>
      </c>
      <c r="H107" s="308">
        <f>H106</f>
        <v>0</v>
      </c>
      <c r="I107" s="308">
        <f t="shared" ref="I107:J107" si="18">SUM(I105:I106)</f>
        <v>0</v>
      </c>
      <c r="J107" s="308">
        <f t="shared" si="18"/>
        <v>0</v>
      </c>
    </row>
    <row r="108" spans="1:11" ht="15" customHeight="1" x14ac:dyDescent="0.2">
      <c r="A108" s="29"/>
      <c r="B108" s="69"/>
      <c r="C108" s="309"/>
      <c r="D108" s="309"/>
      <c r="E108" s="309"/>
      <c r="F108" s="309"/>
      <c r="G108" s="309"/>
      <c r="H108" s="309"/>
      <c r="I108" s="309"/>
      <c r="J108" s="310"/>
    </row>
    <row r="109" spans="1:11" ht="15" customHeight="1" x14ac:dyDescent="0.2">
      <c r="A109" s="30">
        <v>8</v>
      </c>
      <c r="B109" s="55" t="s">
        <v>28</v>
      </c>
      <c r="C109" s="308">
        <f>C107+C102+C66+C56+C54</f>
        <v>0</v>
      </c>
      <c r="D109" s="308">
        <f>D107+D102+D76+D71+D66+D56+D54</f>
        <v>0</v>
      </c>
      <c r="E109" s="308">
        <f>E107+E102+E76+E71+E66+E56+E54</f>
        <v>0</v>
      </c>
      <c r="F109" s="308">
        <f>F107</f>
        <v>0</v>
      </c>
      <c r="G109" s="308">
        <f t="shared" ref="G109:H109" si="19">G107+G102+G76+G71+G66+G56+G54</f>
        <v>0</v>
      </c>
      <c r="H109" s="308">
        <f t="shared" si="19"/>
        <v>0</v>
      </c>
      <c r="I109" s="308">
        <f>I71+I76+I107</f>
        <v>0</v>
      </c>
      <c r="J109" s="308">
        <f>SUM(J54,J56,J66,J71,J76,J102,J107)</f>
        <v>0</v>
      </c>
    </row>
    <row r="111" spans="1:11" ht="13.5" x14ac:dyDescent="0.2">
      <c r="A111" s="569"/>
      <c r="B111" s="6"/>
      <c r="C111" s="120"/>
      <c r="D111" s="570"/>
      <c r="E111" s="570"/>
      <c r="F111" s="570"/>
      <c r="G111" s="570"/>
      <c r="H111" s="570"/>
      <c r="I111" s="571"/>
      <c r="J111" s="570"/>
      <c r="K111" s="6"/>
    </row>
  </sheetData>
  <mergeCells count="2">
    <mergeCell ref="C5:J5"/>
    <mergeCell ref="A5:B6"/>
  </mergeCells>
  <conditionalFormatting sqref="C9:E59 G9:H59 J9:J59 C63:E66 G61:G66 H63:H66 J61:J66 D69:E76 G69:G76 I69:J76 H70:H76 C80:E109 G80:H103 J80:J102 I105:J109 H106:H109 G105:G109 F106:F109">
    <cfRule type="cellIs" dxfId="10" priority="2" operator="equal">
      <formula>0</formula>
    </cfRule>
  </conditionalFormatting>
  <conditionalFormatting sqref="C54:D54 G54:H54">
    <cfRule type="expression" dxfId="9" priority="604">
      <formula>IF(#REF!&lt;&gt;"Yes",1,0)</formula>
    </cfRule>
  </conditionalFormatting>
  <dataValidations disablePrompts="1" count="1">
    <dataValidation type="whole" operator="greaterThan" allowBlank="1" showInputMessage="1" showErrorMessage="1" errorTitle="Whole numbers only allowed" error="All monies should be independently rounded to the nearest £1,000." sqref="G64:H64 C64:D64">
      <formula1>-99999999</formula1>
    </dataValidation>
  </dataValidations>
  <pageMargins left="0.70866141732283472" right="0.70866141732283472" top="0.74803149606299213" bottom="0.74803149606299213" header="0.31496062992125984" footer="0.31496062992125984"/>
  <pageSetup paperSize="9" scale="57" fitToHeight="4" orientation="landscape" r:id="rId1"/>
  <rowBreaks count="2" manualBreakCount="2">
    <brk id="55" max="9" man="1"/>
    <brk id="109"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AC473915CE3149AD5D70DCE6B019AD" ma:contentTypeVersion="2" ma:contentTypeDescription="Create a new document." ma:contentTypeScope="" ma:versionID="47bdf0f5c5ae16e408661403dcad80ef">
  <xsd:schema xmlns:xsd="http://www.w3.org/2001/XMLSchema" xmlns:xs="http://www.w3.org/2001/XMLSchema" xmlns:p="http://schemas.microsoft.com/office/2006/metadata/properties" xmlns:ns2="3e405583-359d-43b4-b273-0eaaf844b1bc" xmlns:ns3="7163058d-9d00-40f6-b21b-0d0e40831a1b" targetNamespace="http://schemas.microsoft.com/office/2006/metadata/properties" ma:root="true" ma:fieldsID="1f00d996657276baa32fcea2f764bde6" ns2:_="" ns3:_="">
    <xsd:import namespace="3e405583-359d-43b4-b273-0eaaf844b1bc"/>
    <xsd:import namespace="7163058d-9d00-40f6-b21b-0d0e40831a1b"/>
    <xsd:element name="properties">
      <xsd:complexType>
        <xsd:sequence>
          <xsd:element name="documentManagement">
            <xsd:complexType>
              <xsd:all>
                <xsd:element ref="ns2:OFSSourceUrl" minOccurs="0"/>
                <xsd:element ref="ns3:MediaServiceFastMetadata" minOccurs="0"/>
                <xsd:element ref="ns3: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hidden="true" ma:internalName="OFSSourceUrl"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63058d-9d00-40f6-b21b-0d0e40831a1b"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documentManagement>
</p:properties>
</file>

<file path=customXml/itemProps1.xml><?xml version="1.0" encoding="utf-8"?>
<ds:datastoreItem xmlns:ds="http://schemas.openxmlformats.org/officeDocument/2006/customXml" ds:itemID="{E4DECE49-597E-4632-9869-E162FEB233BE}"/>
</file>

<file path=customXml/itemProps2.xml><?xml version="1.0" encoding="utf-8"?>
<ds:datastoreItem xmlns:ds="http://schemas.openxmlformats.org/officeDocument/2006/customXml" ds:itemID="{4DD50C90-27AA-4A3C-87E6-2C6A18672C42}"/>
</file>

<file path=customXml/itemProps3.xml><?xml version="1.0" encoding="utf-8"?>
<ds:datastoreItem xmlns:ds="http://schemas.openxmlformats.org/officeDocument/2006/customXml" ds:itemID="{1B7F214D-D89F-4936-8F35-124DA69E7BEE}"/>
</file>

<file path=customXml/itemProps4.xml><?xml version="1.0" encoding="utf-8"?>
<ds:datastoreItem xmlns:ds="http://schemas.openxmlformats.org/officeDocument/2006/customXml" ds:itemID="{4F889740-F35D-430A-A967-4EF6CCDF3D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Information</vt:lpstr>
      <vt:lpstr>1 Inc and Exp</vt:lpstr>
      <vt:lpstr>2 Balance</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Assumptions</vt:lpstr>
      <vt:lpstr>'1 Inc and Exp'!Print_Area</vt:lpstr>
      <vt:lpstr>'10 Severance'!Print_Area</vt:lpstr>
      <vt:lpstr>'11 Remuneration'!Print_Area</vt:lpstr>
      <vt:lpstr>'12 Capital'!Print_Area</vt:lpstr>
      <vt:lpstr>'13 Commitments'!Print_Area</vt:lpstr>
      <vt:lpstr>'2 Balance'!Print_Area</vt:lpstr>
      <vt:lpstr>'3 Cash flow'!Print_Area</vt:lpstr>
      <vt:lpstr>'4 Income'!Print_Area</vt:lpstr>
      <vt:lpstr>'5 Research'!Print_Area</vt:lpstr>
      <vt:lpstr>'6 Fees'!Print_Area</vt:lpstr>
      <vt:lpstr>'7 FTEs'!Print_Area</vt:lpstr>
      <vt:lpstr>'8 Cost centre'!Print_Area</vt:lpstr>
      <vt:lpstr>'9 Staff'!Print_Area</vt:lpstr>
      <vt:lpstr>Assumptions!Print_Area</vt:lpstr>
      <vt:lpstr>Information!Print_Area</vt:lpstr>
      <vt:lpstr>'5 Research'!Print_Titles</vt:lpstr>
      <vt:lpstr>Assumptions!Print_Titles</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Davies [7419]</dc:creator>
  <cp:lastModifiedBy>Danny Shone [7003]</cp:lastModifiedBy>
  <cp:lastPrinted>2019-10-15T14:39:34Z</cp:lastPrinted>
  <dcterms:created xsi:type="dcterms:W3CDTF">2019-05-01T16:29:17Z</dcterms:created>
  <dcterms:modified xsi:type="dcterms:W3CDTF">2019-10-25T13:15:39Z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0x010100A8AC473915CE3149AD5D70DCE6B019AD</vt:lpwstr>
  </property>
</Properties>
</file>