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5"/>
  <workbookPr codeName="ThisWorkbook"/>
  <mc:AlternateContent xmlns:mc="http://schemas.openxmlformats.org/markup-compatibility/2006">
    <mc:Choice Requires="x15">
      <x15ac:absPath xmlns:x15ac="http://schemas.microsoft.com/office/spreadsheetml/2010/11/ac" url="https://officeforstudents.sharepoint.com/sites/Team-AFR23/Shared Documents/Guidance/"/>
    </mc:Choice>
  </mc:AlternateContent>
  <xr:revisionPtr revIDLastSave="0" documentId="8_{62BB84AA-4A3D-459C-95C2-019B068B74AF}" xr6:coauthVersionLast="47" xr6:coauthVersionMax="47" xr10:uidLastSave="{00000000-0000-0000-0000-000000000000}"/>
  <bookViews>
    <workbookView xWindow="19090" yWindow="-110" windowWidth="22780" windowHeight="14660" tabRatio="667" xr2:uid="{28F76D16-3AF7-49FF-AD85-D37368579BC4}"/>
  </bookViews>
  <sheets>
    <sheet name="Information" sheetId="49" r:id="rId1"/>
    <sheet name="1 Inc and Exp" sheetId="2" r:id="rId2"/>
    <sheet name="2 Financial position" sheetId="3" r:id="rId3"/>
    <sheet name="3 Cash flow" sheetId="4" r:id="rId4"/>
    <sheet name="4 Income" sheetId="6" r:id="rId5"/>
    <sheet name="5 Research" sheetId="5" r:id="rId6"/>
    <sheet name="6 Fees" sheetId="16" r:id="rId7"/>
    <sheet name="7 FTEs" sheetId="19" r:id="rId8"/>
    <sheet name="8 Cost centre" sheetId="9" r:id="rId9"/>
    <sheet name="9 Staff" sheetId="10" r:id="rId10"/>
    <sheet name="10 Severance" sheetId="11" r:id="rId11"/>
    <sheet name="11 Remuneration" sheetId="12" r:id="rId12"/>
    <sheet name="12 Capital" sheetId="13" r:id="rId13"/>
    <sheet name="13 Commitments" sheetId="14" r:id="rId14"/>
    <sheet name="14 Access &amp; Participation" sheetId="80" r:id="rId15"/>
  </sheets>
  <definedNames>
    <definedName name="_AMO_UniqueIdentifier" hidden="1">"'850502d6-ad66-4ae7-b0e5-caeb2d802b4f'"</definedName>
    <definedName name="_xlnm.Print_Area" localSheetId="1">'1 Inc and Exp'!$A$1:$P$58</definedName>
    <definedName name="_xlnm.Print_Area" localSheetId="10">'10 Severance'!$A$1:$F$27</definedName>
    <definedName name="_xlnm.Print_Area" localSheetId="11">'11 Remuneration'!$A$1:$N$76</definedName>
    <definedName name="_xlnm.Print_Area" localSheetId="12">'12 Capital'!$A$1:$M$21</definedName>
    <definedName name="_xlnm.Print_Area" localSheetId="13">'13 Commitments'!$A$1:$U$60</definedName>
    <definedName name="_xlnm.Print_Area" localSheetId="14">'14 Access &amp; Participation'!$A$1:$P$18</definedName>
    <definedName name="_xlnm.Print_Area" localSheetId="2">'2 Financial position'!$A$1:$P$79</definedName>
    <definedName name="_xlnm.Print_Area" localSheetId="3">'3 Cash flow'!$A$1:$P$93</definedName>
    <definedName name="_xlnm.Print_Area" localSheetId="4">'4 Income'!$A$1:$P$57</definedName>
    <definedName name="_xlnm.Print_Area" localSheetId="5">'5 Research'!$A$1:$Z$71</definedName>
    <definedName name="_xlnm.Print_Area" localSheetId="6">'6 Fees'!$A$1:$S$58</definedName>
    <definedName name="_xlnm.Print_Area" localSheetId="7">'7 FTEs'!$A$1:$AD$48</definedName>
    <definedName name="_xlnm.Print_Area" localSheetId="8">'8 Cost centre'!$A$1:$J$114</definedName>
    <definedName name="_xlnm.Print_Area" localSheetId="9">'9 Staff'!$A$1:$P$190</definedName>
    <definedName name="_xlnm.Print_Area" localSheetId="0">Information!$A$7:$O$29</definedName>
    <definedName name="_xlnm.Print_Titles" localSheetId="1">'1 Inc and Exp'!$1:$7</definedName>
    <definedName name="_xlnm.Print_Titles" localSheetId="10">'10 Severance'!$1:$7</definedName>
    <definedName name="_xlnm.Print_Titles" localSheetId="2">'2 Financial position'!$1:$7</definedName>
    <definedName name="_xlnm.Print_Titles" localSheetId="3">'3 Cash flow'!$1:$7</definedName>
    <definedName name="_xlnm.Print_Titles" localSheetId="4">'4 Income'!$1:$7</definedName>
    <definedName name="_xlnm.Print_Titles" localSheetId="5">'5 Research'!$A:$B,'5 Research'!$1:$7</definedName>
    <definedName name="_xlnm.Print_Titles" localSheetId="6">'6 Fees'!$1:$9</definedName>
    <definedName name="_xlnm.Print_Titles" localSheetId="8">'8 Cost centre'!$1:$6</definedName>
    <definedName name="_xlnm.Print_Titles" localSheetId="9">'9 Staff'!$1:$7</definedName>
  </definedNames>
  <calcPr calcId="191028"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5" l="1"/>
  <c r="R6" i="14" l="1"/>
  <c r="J6" i="14"/>
  <c r="D4" i="13"/>
  <c r="C4" i="9"/>
  <c r="C4" i="5"/>
  <c r="A9" i="49"/>
  <c r="I19" i="6" l="1"/>
  <c r="H19" i="6"/>
  <c r="G19" i="6"/>
  <c r="F19" i="6"/>
  <c r="E19" i="6"/>
  <c r="D19" i="6"/>
  <c r="C19" i="6"/>
  <c r="P33" i="4"/>
  <c r="O33" i="4"/>
  <c r="N33" i="4"/>
  <c r="M33" i="4"/>
  <c r="L33" i="4"/>
  <c r="K33" i="4"/>
  <c r="P18" i="6"/>
  <c r="O18" i="6"/>
  <c r="N18" i="6"/>
  <c r="M18" i="6"/>
  <c r="L18" i="6"/>
  <c r="K18" i="6"/>
  <c r="K19" i="6" l="1"/>
  <c r="C28" i="10" l="1"/>
  <c r="F21" i="10"/>
  <c r="E21" i="10"/>
  <c r="D21" i="10"/>
  <c r="C21" i="10"/>
  <c r="C23" i="10" s="1"/>
  <c r="D28" i="10" l="1"/>
  <c r="G21" i="10"/>
  <c r="H21" i="10"/>
  <c r="I21" i="10"/>
  <c r="D23" i="10"/>
  <c r="C11" i="10" l="1"/>
  <c r="P10" i="10"/>
  <c r="P12" i="10"/>
  <c r="O10" i="10"/>
  <c r="O12" i="10"/>
  <c r="N10" i="10"/>
  <c r="N12" i="10"/>
  <c r="M10" i="10"/>
  <c r="M12" i="10"/>
  <c r="L10" i="10"/>
  <c r="L12" i="10"/>
  <c r="M9" i="10"/>
  <c r="N9" i="10"/>
  <c r="O9" i="10"/>
  <c r="P9" i="10"/>
  <c r="L9" i="10"/>
  <c r="K12" i="10"/>
  <c r="K10" i="10"/>
  <c r="K9" i="10"/>
  <c r="C14" i="2" l="1"/>
  <c r="H40" i="19" l="1"/>
  <c r="E37" i="19"/>
  <c r="E38" i="19"/>
  <c r="E39" i="19"/>
  <c r="E40" i="19"/>
  <c r="E41" i="19"/>
  <c r="E36" i="19"/>
  <c r="E35" i="19"/>
  <c r="E25" i="19"/>
  <c r="E26" i="19"/>
  <c r="E27" i="19"/>
  <c r="E28" i="19"/>
  <c r="E29" i="19"/>
  <c r="E24" i="19"/>
  <c r="E23" i="19"/>
  <c r="E15" i="19"/>
  <c r="E16" i="19"/>
  <c r="E17" i="19"/>
  <c r="E18" i="19"/>
  <c r="E19" i="19"/>
  <c r="E14" i="19"/>
  <c r="E13" i="19"/>
  <c r="E20" i="19" l="1"/>
  <c r="E42" i="19"/>
  <c r="G40" i="6" l="1"/>
  <c r="I23" i="10" l="1"/>
  <c r="F23" i="10"/>
  <c r="E23" i="10"/>
  <c r="P20" i="10"/>
  <c r="O20" i="10"/>
  <c r="N20" i="10"/>
  <c r="M20" i="10"/>
  <c r="L20" i="10"/>
  <c r="K20" i="10"/>
  <c r="P19" i="10"/>
  <c r="O19" i="10"/>
  <c r="N19" i="10"/>
  <c r="M19" i="10"/>
  <c r="L19" i="10"/>
  <c r="K19" i="10"/>
  <c r="P18" i="10"/>
  <c r="O18" i="10"/>
  <c r="N18" i="10"/>
  <c r="M18" i="10"/>
  <c r="L18" i="10"/>
  <c r="K18" i="10"/>
  <c r="P17" i="10"/>
  <c r="O17" i="10"/>
  <c r="N17" i="10"/>
  <c r="M17" i="10"/>
  <c r="L17" i="10"/>
  <c r="K17" i="10"/>
  <c r="P16" i="10"/>
  <c r="O16" i="10"/>
  <c r="N16" i="10"/>
  <c r="M16" i="10"/>
  <c r="L16" i="10"/>
  <c r="K16" i="10"/>
  <c r="P15" i="10"/>
  <c r="O15" i="10"/>
  <c r="N15" i="10"/>
  <c r="M15" i="10"/>
  <c r="L15" i="10"/>
  <c r="K15" i="10"/>
  <c r="P14" i="10"/>
  <c r="O14" i="10"/>
  <c r="N14" i="10"/>
  <c r="M14" i="10"/>
  <c r="L14" i="10"/>
  <c r="K14" i="10"/>
  <c r="P13" i="10"/>
  <c r="O13" i="10"/>
  <c r="N13" i="10"/>
  <c r="M13" i="10"/>
  <c r="L13" i="10"/>
  <c r="K13" i="10"/>
  <c r="I11" i="10"/>
  <c r="H11" i="10"/>
  <c r="G11" i="10"/>
  <c r="F11" i="10"/>
  <c r="E11" i="10"/>
  <c r="D11" i="10"/>
  <c r="P71" i="4"/>
  <c r="O71" i="4"/>
  <c r="N71" i="4"/>
  <c r="M71" i="4"/>
  <c r="L71" i="4"/>
  <c r="K71" i="4"/>
  <c r="M11" i="10" l="1"/>
  <c r="O11" i="10"/>
  <c r="P11" i="10"/>
  <c r="N11" i="10"/>
  <c r="K11" i="10"/>
  <c r="L11" i="10"/>
  <c r="M23" i="10"/>
  <c r="O21" i="10"/>
  <c r="P21" i="10"/>
  <c r="M21" i="10"/>
  <c r="L21" i="10"/>
  <c r="G23" i="10"/>
  <c r="H23" i="10"/>
  <c r="K21" i="10"/>
  <c r="N21" i="10"/>
  <c r="I8" i="14" l="1"/>
  <c r="J8" i="14"/>
  <c r="K8" i="14"/>
  <c r="J25" i="12" l="1"/>
  <c r="I25" i="12"/>
  <c r="H25" i="12"/>
  <c r="G25" i="12"/>
  <c r="F25" i="12"/>
  <c r="E25" i="12"/>
  <c r="D25" i="12"/>
  <c r="C25" i="12"/>
  <c r="E28" i="6" l="1"/>
  <c r="E11" i="2" s="1"/>
  <c r="F28" i="6"/>
  <c r="F11" i="2" s="1"/>
  <c r="G28" i="6"/>
  <c r="G11" i="2" s="1"/>
  <c r="H28" i="6"/>
  <c r="H11" i="2" s="1"/>
  <c r="I28" i="6"/>
  <c r="I11" i="2" s="1"/>
  <c r="C28" i="6"/>
  <c r="C11" i="2" s="1"/>
  <c r="D16" i="4" l="1"/>
  <c r="E16" i="4"/>
  <c r="F16" i="4"/>
  <c r="G16" i="4"/>
  <c r="H16" i="4"/>
  <c r="I16" i="4"/>
  <c r="C16" i="4"/>
  <c r="D53" i="9" l="1"/>
  <c r="K46" i="6" l="1"/>
  <c r="L46" i="6"/>
  <c r="M46" i="6"/>
  <c r="N46" i="6"/>
  <c r="O46" i="6"/>
  <c r="P46" i="6"/>
  <c r="U40" i="16" l="1"/>
  <c r="U39" i="16"/>
  <c r="U38" i="16"/>
  <c r="U37" i="16"/>
  <c r="U36" i="16"/>
  <c r="U35" i="16"/>
  <c r="U34" i="16"/>
  <c r="U28" i="16"/>
  <c r="U27" i="16"/>
  <c r="U26" i="16"/>
  <c r="U25" i="16"/>
  <c r="U24" i="16"/>
  <c r="U23" i="16"/>
  <c r="U22" i="16"/>
  <c r="U18" i="16"/>
  <c r="U17" i="16"/>
  <c r="U16" i="16"/>
  <c r="U15" i="16"/>
  <c r="U14" i="16"/>
  <c r="U12" i="16" l="1"/>
  <c r="C35" i="6"/>
  <c r="C18" i="2" l="1"/>
  <c r="C27" i="2" s="1"/>
  <c r="K19" i="2"/>
  <c r="P22" i="2"/>
  <c r="O22" i="2"/>
  <c r="N22" i="2"/>
  <c r="M22" i="2"/>
  <c r="L22" i="2"/>
  <c r="P21" i="2"/>
  <c r="O21" i="2"/>
  <c r="N21" i="2"/>
  <c r="M21" i="2"/>
  <c r="L21" i="2"/>
  <c r="P20" i="2"/>
  <c r="O20" i="2"/>
  <c r="N20" i="2"/>
  <c r="M20" i="2"/>
  <c r="K20" i="2"/>
  <c r="P19" i="2"/>
  <c r="O19" i="2"/>
  <c r="N19" i="2"/>
  <c r="M19" i="2"/>
  <c r="K22" i="2" l="1"/>
  <c r="K21" i="2"/>
  <c r="L19" i="2"/>
  <c r="L20" i="2"/>
  <c r="L68" i="5" l="1"/>
  <c r="Z68" i="5" l="1"/>
  <c r="E103" i="9" l="1"/>
  <c r="J103" i="9" s="1"/>
  <c r="F19" i="16" l="1"/>
  <c r="G12" i="16" l="1"/>
  <c r="H53" i="9" l="1"/>
  <c r="G53" i="9"/>
  <c r="E30" i="19" l="1"/>
  <c r="I13" i="80"/>
  <c r="H13" i="80"/>
  <c r="G13" i="80"/>
  <c r="F13" i="80"/>
  <c r="E13" i="80"/>
  <c r="D13" i="80"/>
  <c r="C13" i="80"/>
  <c r="K10" i="80"/>
  <c r="L10" i="80"/>
  <c r="M10" i="80"/>
  <c r="N10" i="80"/>
  <c r="O10" i="80"/>
  <c r="P10" i="80"/>
  <c r="K11" i="80"/>
  <c r="L11" i="80"/>
  <c r="M11" i="80"/>
  <c r="N11" i="80"/>
  <c r="O11" i="80"/>
  <c r="P11" i="80"/>
  <c r="K12" i="80"/>
  <c r="L12" i="80"/>
  <c r="M12" i="80"/>
  <c r="N12" i="80"/>
  <c r="O12" i="80"/>
  <c r="P12" i="80"/>
  <c r="P9" i="80"/>
  <c r="O9" i="80"/>
  <c r="N9" i="80"/>
  <c r="M9" i="80"/>
  <c r="L9" i="80"/>
  <c r="K9" i="80"/>
  <c r="P13" i="80" l="1"/>
  <c r="L13" i="80"/>
  <c r="N13" i="80"/>
  <c r="O13" i="80"/>
  <c r="M13" i="80"/>
  <c r="K13" i="80"/>
  <c r="V42" i="19"/>
  <c r="U42" i="19"/>
  <c r="S42" i="19"/>
  <c r="R42" i="19"/>
  <c r="P42" i="19"/>
  <c r="O42" i="19"/>
  <c r="M42" i="19"/>
  <c r="L42" i="19"/>
  <c r="J42" i="19"/>
  <c r="I42" i="19"/>
  <c r="G42" i="19"/>
  <c r="F42" i="19"/>
  <c r="D42" i="19"/>
  <c r="C42" i="19"/>
  <c r="V30" i="19"/>
  <c r="U30" i="19"/>
  <c r="S30" i="19"/>
  <c r="R30" i="19"/>
  <c r="P30" i="19"/>
  <c r="O30" i="19"/>
  <c r="M30" i="19"/>
  <c r="L30" i="19"/>
  <c r="J30" i="19"/>
  <c r="I30" i="19"/>
  <c r="G30" i="19"/>
  <c r="F30" i="19"/>
  <c r="D30" i="19"/>
  <c r="C30" i="19"/>
  <c r="V20" i="19"/>
  <c r="U20" i="19"/>
  <c r="S20" i="19"/>
  <c r="R20" i="19"/>
  <c r="P20" i="19"/>
  <c r="O20" i="19"/>
  <c r="M20" i="19"/>
  <c r="L20" i="19"/>
  <c r="J20" i="19"/>
  <c r="I20" i="19"/>
  <c r="G20" i="19"/>
  <c r="F20" i="19"/>
  <c r="D20" i="19"/>
  <c r="D32" i="19" l="1"/>
  <c r="W41" i="19" l="1"/>
  <c r="AA40" i="16" s="1"/>
  <c r="W40" i="19"/>
  <c r="AA39" i="16" s="1"/>
  <c r="W39" i="19"/>
  <c r="AA38" i="16" s="1"/>
  <c r="W38" i="19"/>
  <c r="AA37" i="16" s="1"/>
  <c r="W37" i="19"/>
  <c r="AA36" i="16" s="1"/>
  <c r="W36" i="19"/>
  <c r="AA35" i="16" s="1"/>
  <c r="W35" i="19"/>
  <c r="AA34" i="16" s="1"/>
  <c r="V32" i="19"/>
  <c r="V44" i="19" s="1"/>
  <c r="W29" i="19"/>
  <c r="AA28" i="16" s="1"/>
  <c r="W28" i="19"/>
  <c r="AA27" i="16" s="1"/>
  <c r="W27" i="19"/>
  <c r="AA26" i="16" s="1"/>
  <c r="W26" i="19"/>
  <c r="AA25" i="16" s="1"/>
  <c r="W25" i="19"/>
  <c r="AA24" i="16" s="1"/>
  <c r="W24" i="19"/>
  <c r="AA23" i="16" s="1"/>
  <c r="W23" i="19"/>
  <c r="AA22" i="16" s="1"/>
  <c r="U32" i="19"/>
  <c r="W19" i="19"/>
  <c r="AA18" i="16" s="1"/>
  <c r="W18" i="19"/>
  <c r="AA17" i="16" s="1"/>
  <c r="W17" i="19"/>
  <c r="AA16" i="16" s="1"/>
  <c r="W16" i="19"/>
  <c r="AA15" i="16" s="1"/>
  <c r="W15" i="19"/>
  <c r="AA14" i="16" s="1"/>
  <c r="W14" i="19"/>
  <c r="AA13" i="16" s="1"/>
  <c r="W13" i="19"/>
  <c r="AA12" i="16" s="1"/>
  <c r="T41" i="19"/>
  <c r="Z40" i="16" s="1"/>
  <c r="T40" i="19"/>
  <c r="Z39" i="16" s="1"/>
  <c r="T39" i="19"/>
  <c r="Z38" i="16" s="1"/>
  <c r="T38" i="19"/>
  <c r="Z37" i="16" s="1"/>
  <c r="T37" i="19"/>
  <c r="Z36" i="16" s="1"/>
  <c r="T36" i="19"/>
  <c r="Z35" i="16" s="1"/>
  <c r="T35" i="19"/>
  <c r="Z34" i="16" s="1"/>
  <c r="R32" i="19"/>
  <c r="T29" i="19"/>
  <c r="Z28" i="16" s="1"/>
  <c r="T28" i="19"/>
  <c r="Z27" i="16" s="1"/>
  <c r="T27" i="19"/>
  <c r="Z26" i="16" s="1"/>
  <c r="T26" i="19"/>
  <c r="Z25" i="16" s="1"/>
  <c r="T25" i="19"/>
  <c r="Z24" i="16" s="1"/>
  <c r="T24" i="19"/>
  <c r="Z23" i="16" s="1"/>
  <c r="T23" i="19"/>
  <c r="Z22" i="16" s="1"/>
  <c r="S32" i="19"/>
  <c r="S44" i="19" s="1"/>
  <c r="T19" i="19"/>
  <c r="Z18" i="16" s="1"/>
  <c r="T18" i="19"/>
  <c r="Z17" i="16" s="1"/>
  <c r="T17" i="19"/>
  <c r="Z16" i="16" s="1"/>
  <c r="T16" i="19"/>
  <c r="Z15" i="16" s="1"/>
  <c r="T15" i="19"/>
  <c r="Z14" i="16" s="1"/>
  <c r="T14" i="19"/>
  <c r="Z13" i="16" s="1"/>
  <c r="T13" i="19"/>
  <c r="Z12" i="16" s="1"/>
  <c r="Q41" i="19"/>
  <c r="Y40" i="16" s="1"/>
  <c r="Q40" i="19"/>
  <c r="Y39" i="16" s="1"/>
  <c r="Q39" i="19"/>
  <c r="Y38" i="16" s="1"/>
  <c r="Q38" i="19"/>
  <c r="Y37" i="16" s="1"/>
  <c r="Q37" i="19"/>
  <c r="Y36" i="16" s="1"/>
  <c r="Q36" i="19"/>
  <c r="Y35" i="16" s="1"/>
  <c r="Q35" i="19"/>
  <c r="Y34" i="16" s="1"/>
  <c r="Q29" i="19"/>
  <c r="Y28" i="16" s="1"/>
  <c r="Q28" i="19"/>
  <c r="Y27" i="16" s="1"/>
  <c r="Q27" i="19"/>
  <c r="Y26" i="16" s="1"/>
  <c r="Q26" i="19"/>
  <c r="Y25" i="16" s="1"/>
  <c r="Q25" i="19"/>
  <c r="Y24" i="16" s="1"/>
  <c r="Q24" i="19"/>
  <c r="Y23" i="16" s="1"/>
  <c r="Q23" i="19"/>
  <c r="P32" i="19"/>
  <c r="P44" i="19" s="1"/>
  <c r="O32" i="19"/>
  <c r="Q19" i="19"/>
  <c r="Y18" i="16" s="1"/>
  <c r="Q18" i="19"/>
  <c r="Y17" i="16" s="1"/>
  <c r="Q17" i="19"/>
  <c r="Y16" i="16" s="1"/>
  <c r="Q16" i="19"/>
  <c r="Y15" i="16" s="1"/>
  <c r="Q15" i="19"/>
  <c r="Y14" i="16" s="1"/>
  <c r="Q14" i="19"/>
  <c r="Y13" i="16" s="1"/>
  <c r="Q13" i="19"/>
  <c r="Y12" i="16" s="1"/>
  <c r="N41" i="19"/>
  <c r="X40" i="16" s="1"/>
  <c r="N40" i="19"/>
  <c r="X39" i="16" s="1"/>
  <c r="N39" i="19"/>
  <c r="X38" i="16" s="1"/>
  <c r="N38" i="19"/>
  <c r="X37" i="16" s="1"/>
  <c r="N37" i="19"/>
  <c r="X36" i="16" s="1"/>
  <c r="N36" i="19"/>
  <c r="X35" i="16" s="1"/>
  <c r="N35" i="19"/>
  <c r="X34" i="16" s="1"/>
  <c r="M32" i="19"/>
  <c r="M44" i="19" s="1"/>
  <c r="N29" i="19"/>
  <c r="X28" i="16" s="1"/>
  <c r="N28" i="19"/>
  <c r="X27" i="16" s="1"/>
  <c r="N27" i="19"/>
  <c r="X26" i="16" s="1"/>
  <c r="N26" i="19"/>
  <c r="X25" i="16" s="1"/>
  <c r="N25" i="19"/>
  <c r="X24" i="16" s="1"/>
  <c r="N24" i="19"/>
  <c r="X23" i="16" s="1"/>
  <c r="N23" i="19"/>
  <c r="X22" i="16" s="1"/>
  <c r="L32" i="19"/>
  <c r="N19" i="19"/>
  <c r="X18" i="16" s="1"/>
  <c r="N18" i="19"/>
  <c r="X17" i="16" s="1"/>
  <c r="N17" i="19"/>
  <c r="X16" i="16" s="1"/>
  <c r="N16" i="19"/>
  <c r="X15" i="16" s="1"/>
  <c r="N15" i="19"/>
  <c r="X14" i="16" s="1"/>
  <c r="N14" i="19"/>
  <c r="X13" i="16" s="1"/>
  <c r="N13" i="19"/>
  <c r="X12" i="16" s="1"/>
  <c r="K41" i="19"/>
  <c r="W40" i="16" s="1"/>
  <c r="K40" i="19"/>
  <c r="W39" i="16" s="1"/>
  <c r="K39" i="19"/>
  <c r="W38" i="16" s="1"/>
  <c r="K38" i="19"/>
  <c r="W37" i="16" s="1"/>
  <c r="K37" i="19"/>
  <c r="W36" i="16" s="1"/>
  <c r="K36" i="19"/>
  <c r="W35" i="16" s="1"/>
  <c r="K35" i="19"/>
  <c r="W34" i="16" s="1"/>
  <c r="I32" i="19"/>
  <c r="K29" i="19"/>
  <c r="W28" i="16" s="1"/>
  <c r="K28" i="19"/>
  <c r="W27" i="16" s="1"/>
  <c r="K27" i="19"/>
  <c r="W26" i="16" s="1"/>
  <c r="K26" i="19"/>
  <c r="W25" i="16" s="1"/>
  <c r="K25" i="19"/>
  <c r="W24" i="16" s="1"/>
  <c r="K24" i="19"/>
  <c r="W23" i="16" s="1"/>
  <c r="K23" i="19"/>
  <c r="W22" i="16" s="1"/>
  <c r="J32" i="19"/>
  <c r="K19" i="19"/>
  <c r="W18" i="16" s="1"/>
  <c r="K18" i="19"/>
  <c r="W17" i="16" s="1"/>
  <c r="K17" i="19"/>
  <c r="W16" i="16" s="1"/>
  <c r="K16" i="19"/>
  <c r="W15" i="16" s="1"/>
  <c r="K15" i="19"/>
  <c r="W14" i="16" s="1"/>
  <c r="K14" i="19"/>
  <c r="W13" i="16" s="1"/>
  <c r="K13" i="19"/>
  <c r="W12" i="16" s="1"/>
  <c r="H41" i="19"/>
  <c r="V40" i="16" s="1"/>
  <c r="V39" i="16"/>
  <c r="H39" i="19"/>
  <c r="V38" i="16" s="1"/>
  <c r="H38" i="19"/>
  <c r="V37" i="16" s="1"/>
  <c r="H37" i="19"/>
  <c r="V36" i="16" s="1"/>
  <c r="H36" i="19"/>
  <c r="V35" i="16" s="1"/>
  <c r="H35" i="19"/>
  <c r="V34" i="16" s="1"/>
  <c r="G32" i="19"/>
  <c r="F32" i="19"/>
  <c r="H29" i="19"/>
  <c r="H28" i="19"/>
  <c r="H27" i="19"/>
  <c r="H26" i="19"/>
  <c r="H25" i="19"/>
  <c r="H24" i="19"/>
  <c r="H23" i="19"/>
  <c r="H19" i="19"/>
  <c r="H18" i="19"/>
  <c r="H17" i="19"/>
  <c r="H16" i="19"/>
  <c r="H15" i="19"/>
  <c r="H14" i="19"/>
  <c r="H13" i="19"/>
  <c r="D44" i="19"/>
  <c r="C20" i="19"/>
  <c r="H32" i="19" l="1"/>
  <c r="Y22" i="16"/>
  <c r="V12" i="16"/>
  <c r="AB23" i="19"/>
  <c r="AB24" i="19"/>
  <c r="AB29" i="19"/>
  <c r="AB28" i="19"/>
  <c r="AB25" i="19"/>
  <c r="AB27" i="19"/>
  <c r="AB26" i="19"/>
  <c r="AC27" i="19"/>
  <c r="AC36" i="19"/>
  <c r="AA23" i="19"/>
  <c r="AD15" i="19"/>
  <c r="AB35" i="19"/>
  <c r="AB13" i="19"/>
  <c r="AD37" i="19"/>
  <c r="AB14" i="19"/>
  <c r="AB36" i="19"/>
  <c r="AC15" i="19"/>
  <c r="AC24" i="19"/>
  <c r="AC37" i="19"/>
  <c r="AD16" i="19"/>
  <c r="AD26" i="19"/>
  <c r="AD38" i="19"/>
  <c r="AC14" i="19"/>
  <c r="AD25" i="19"/>
  <c r="AA35" i="19"/>
  <c r="AC25" i="19"/>
  <c r="AA15" i="19"/>
  <c r="AA25" i="19"/>
  <c r="AA37" i="19"/>
  <c r="AB16" i="19"/>
  <c r="AB38" i="19"/>
  <c r="AC17" i="19"/>
  <c r="AC26" i="19"/>
  <c r="AC39" i="19"/>
  <c r="AD18" i="19"/>
  <c r="AD28" i="19"/>
  <c r="AD40" i="19"/>
  <c r="AB17" i="19"/>
  <c r="AC18" i="19"/>
  <c r="AC40" i="19"/>
  <c r="AD19" i="19"/>
  <c r="AD29" i="19"/>
  <c r="AD41" i="19"/>
  <c r="AA38" i="19"/>
  <c r="AA16" i="19"/>
  <c r="AA19" i="19"/>
  <c r="AA29" i="19"/>
  <c r="AA41" i="19"/>
  <c r="AC35" i="19"/>
  <c r="AD14" i="19"/>
  <c r="AD24" i="19"/>
  <c r="AA26" i="19"/>
  <c r="AB39" i="19"/>
  <c r="AC28" i="19"/>
  <c r="AA14" i="19"/>
  <c r="AA24" i="19"/>
  <c r="AA36" i="19"/>
  <c r="AB15" i="19"/>
  <c r="AB37" i="19"/>
  <c r="AC16" i="19"/>
  <c r="AC38" i="19"/>
  <c r="AD17" i="19"/>
  <c r="AD27" i="19"/>
  <c r="AD39" i="19"/>
  <c r="AA17" i="19"/>
  <c r="AB40" i="19"/>
  <c r="Z17" i="19"/>
  <c r="Y17" i="19"/>
  <c r="Z39" i="19"/>
  <c r="Y39" i="19"/>
  <c r="AA18" i="19"/>
  <c r="AA28" i="19"/>
  <c r="AA40" i="19"/>
  <c r="AB19" i="19"/>
  <c r="AB41" i="19"/>
  <c r="AC29" i="19"/>
  <c r="AD13" i="19"/>
  <c r="AD23" i="19"/>
  <c r="AD35" i="19"/>
  <c r="Z37" i="19"/>
  <c r="Y37" i="19"/>
  <c r="Z27" i="19"/>
  <c r="Y27" i="19"/>
  <c r="AA39" i="19"/>
  <c r="AC19" i="19"/>
  <c r="Z28" i="19"/>
  <c r="Y28" i="19"/>
  <c r="Z18" i="19"/>
  <c r="Y18" i="19"/>
  <c r="Z29" i="19"/>
  <c r="Y29" i="19"/>
  <c r="Z40" i="19"/>
  <c r="Y40" i="19"/>
  <c r="AD36" i="19"/>
  <c r="Z15" i="19"/>
  <c r="Y15" i="19"/>
  <c r="Z16" i="19"/>
  <c r="Y16" i="19"/>
  <c r="Z19" i="19"/>
  <c r="Y19" i="19"/>
  <c r="Z41" i="19"/>
  <c r="Y41" i="19"/>
  <c r="AC23" i="19"/>
  <c r="AA27" i="19"/>
  <c r="AC41" i="19"/>
  <c r="Z23" i="19"/>
  <c r="Y23" i="19"/>
  <c r="Z38" i="19"/>
  <c r="Y38" i="19"/>
  <c r="AB18" i="19"/>
  <c r="Z24" i="19"/>
  <c r="Y24" i="19"/>
  <c r="Z35" i="19"/>
  <c r="Y35" i="19"/>
  <c r="Z26" i="19"/>
  <c r="Y26" i="19"/>
  <c r="Z14" i="19"/>
  <c r="Z25" i="19"/>
  <c r="Y25" i="19"/>
  <c r="Z36" i="19"/>
  <c r="Y36" i="19"/>
  <c r="AC13" i="19"/>
  <c r="AA13" i="19"/>
  <c r="Z13" i="19"/>
  <c r="W32" i="19"/>
  <c r="Y13" i="19"/>
  <c r="H30" i="19"/>
  <c r="K20" i="19"/>
  <c r="K30" i="19"/>
  <c r="K42" i="19"/>
  <c r="Q20" i="19"/>
  <c r="Q42" i="19"/>
  <c r="T32" i="19"/>
  <c r="W20" i="19"/>
  <c r="W30" i="19"/>
  <c r="W42" i="19"/>
  <c r="H20" i="19"/>
  <c r="H42" i="19"/>
  <c r="K32" i="19"/>
  <c r="N20" i="19"/>
  <c r="N30" i="19"/>
  <c r="N42" i="19"/>
  <c r="Q30" i="19"/>
  <c r="T20" i="19"/>
  <c r="T30" i="19"/>
  <c r="T42" i="19"/>
  <c r="N32" i="19"/>
  <c r="C32" i="19"/>
  <c r="E32" i="19" s="1"/>
  <c r="Q32" i="19"/>
  <c r="O44" i="19"/>
  <c r="Q44" i="19" s="1"/>
  <c r="G44" i="19"/>
  <c r="F44" i="19"/>
  <c r="U44" i="19"/>
  <c r="W44" i="19" s="1"/>
  <c r="R44" i="19"/>
  <c r="T44" i="19" s="1"/>
  <c r="L44" i="19"/>
  <c r="N44" i="19" s="1"/>
  <c r="C44" i="19" l="1"/>
  <c r="E44" i="19" s="1"/>
  <c r="AC32" i="19"/>
  <c r="Z32" i="19"/>
  <c r="AD30" i="19"/>
  <c r="AD20" i="19"/>
  <c r="AB32" i="19"/>
  <c r="AD44" i="19"/>
  <c r="AC42" i="19"/>
  <c r="Z20" i="19"/>
  <c r="AB44" i="19"/>
  <c r="AD42" i="19"/>
  <c r="Z42" i="19"/>
  <c r="Y42" i="19"/>
  <c r="AD32" i="19"/>
  <c r="AC30" i="19"/>
  <c r="AA42" i="19"/>
  <c r="AB42" i="19"/>
  <c r="AA30" i="19"/>
  <c r="AC20" i="19"/>
  <c r="AC44" i="19"/>
  <c r="AB30" i="19"/>
  <c r="AA20" i="19"/>
  <c r="AB20" i="19"/>
  <c r="Z30" i="19"/>
  <c r="Y30" i="19"/>
  <c r="AA32" i="19"/>
  <c r="H44" i="19"/>
  <c r="Y32" i="19" l="1"/>
  <c r="Y44" i="19"/>
  <c r="J44" i="19"/>
  <c r="P59" i="4" l="1"/>
  <c r="O59" i="4"/>
  <c r="N59" i="4"/>
  <c r="M59" i="4"/>
  <c r="L59" i="4"/>
  <c r="K59" i="4"/>
  <c r="K16" i="3" l="1"/>
  <c r="L16" i="3"/>
  <c r="M16" i="3"/>
  <c r="N16" i="3"/>
  <c r="O16" i="3"/>
  <c r="P16" i="3"/>
  <c r="K32" i="2"/>
  <c r="L32" i="2"/>
  <c r="M32" i="2"/>
  <c r="N32" i="2"/>
  <c r="O32" i="2"/>
  <c r="P32" i="2"/>
  <c r="L24" i="12" l="1"/>
  <c r="K24" i="12"/>
  <c r="L23" i="12"/>
  <c r="K23" i="12"/>
  <c r="L22" i="12"/>
  <c r="K22" i="12"/>
  <c r="L21" i="12"/>
  <c r="K21" i="12"/>
  <c r="L20" i="12"/>
  <c r="K20" i="12"/>
  <c r="L19" i="12"/>
  <c r="K19" i="12"/>
  <c r="J18" i="12"/>
  <c r="I18" i="12"/>
  <c r="H18" i="12"/>
  <c r="G18" i="12"/>
  <c r="F18" i="12"/>
  <c r="E18" i="12"/>
  <c r="D18" i="12"/>
  <c r="C18" i="12"/>
  <c r="L17" i="12"/>
  <c r="K17" i="12"/>
  <c r="L16" i="12"/>
  <c r="K16" i="12"/>
  <c r="K25" i="12" l="1"/>
  <c r="L25" i="12"/>
  <c r="N21" i="12"/>
  <c r="N19" i="12"/>
  <c r="N16" i="12"/>
  <c r="N17" i="12"/>
  <c r="N23" i="12"/>
  <c r="N22" i="12"/>
  <c r="N20" i="12"/>
  <c r="N24" i="12"/>
  <c r="K18" i="12"/>
  <c r="L18" i="12"/>
  <c r="F23" i="11"/>
  <c r="F22" i="11"/>
  <c r="F20" i="11"/>
  <c r="F19" i="11"/>
  <c r="F15" i="11"/>
  <c r="F12" i="11"/>
  <c r="F11" i="11"/>
  <c r="F10" i="11"/>
  <c r="P27" i="10"/>
  <c r="O27" i="10"/>
  <c r="N27" i="10"/>
  <c r="M27" i="10"/>
  <c r="L27" i="10"/>
  <c r="K27" i="10"/>
  <c r="K47" i="6"/>
  <c r="L47" i="6"/>
  <c r="M47" i="6"/>
  <c r="N47" i="6"/>
  <c r="O47" i="6"/>
  <c r="P47" i="6"/>
  <c r="P39" i="6"/>
  <c r="O39" i="6"/>
  <c r="N39" i="6"/>
  <c r="M39" i="6"/>
  <c r="L39" i="6"/>
  <c r="K39" i="6"/>
  <c r="K34" i="6"/>
  <c r="L34" i="6"/>
  <c r="M34" i="6"/>
  <c r="N34" i="6"/>
  <c r="O34" i="6"/>
  <c r="P34" i="6"/>
  <c r="K27" i="6"/>
  <c r="L27" i="6"/>
  <c r="M27" i="6"/>
  <c r="N27" i="6"/>
  <c r="O27" i="6"/>
  <c r="P27" i="6"/>
  <c r="K17" i="6"/>
  <c r="L17" i="6"/>
  <c r="M17" i="6"/>
  <c r="N17" i="6"/>
  <c r="O17" i="6"/>
  <c r="P17" i="6"/>
  <c r="K68" i="3"/>
  <c r="L68" i="3"/>
  <c r="M68" i="3"/>
  <c r="N68" i="3"/>
  <c r="O68" i="3"/>
  <c r="P68" i="3"/>
  <c r="P57" i="3"/>
  <c r="O57" i="3"/>
  <c r="N57" i="3"/>
  <c r="M57" i="3"/>
  <c r="L57" i="3"/>
  <c r="K57" i="3"/>
  <c r="K52" i="3"/>
  <c r="L52" i="3"/>
  <c r="M52" i="3"/>
  <c r="N52" i="3"/>
  <c r="O52" i="3"/>
  <c r="P52" i="3"/>
  <c r="K39" i="3"/>
  <c r="L39" i="3"/>
  <c r="M39" i="3"/>
  <c r="N39" i="3"/>
  <c r="O39" i="3"/>
  <c r="P39" i="3"/>
  <c r="K29" i="3"/>
  <c r="L29" i="3"/>
  <c r="M29" i="3"/>
  <c r="N29" i="3"/>
  <c r="O29" i="3"/>
  <c r="P29" i="3"/>
  <c r="K19" i="3"/>
  <c r="L19" i="3"/>
  <c r="M19" i="3"/>
  <c r="N19" i="3"/>
  <c r="O19" i="3"/>
  <c r="P19" i="3"/>
  <c r="S50" i="16"/>
  <c r="R50" i="16"/>
  <c r="Q50" i="16"/>
  <c r="P50" i="16"/>
  <c r="O50" i="16"/>
  <c r="N50" i="16"/>
  <c r="S49" i="16"/>
  <c r="R49" i="16"/>
  <c r="Q49" i="16"/>
  <c r="P49" i="16"/>
  <c r="O49" i="16"/>
  <c r="N49" i="16"/>
  <c r="S46" i="16"/>
  <c r="R46" i="16"/>
  <c r="Q46" i="16"/>
  <c r="P46" i="16"/>
  <c r="O46" i="16"/>
  <c r="N46" i="16"/>
  <c r="S45" i="16"/>
  <c r="R45" i="16"/>
  <c r="Q45" i="16"/>
  <c r="P45" i="16"/>
  <c r="O45" i="16"/>
  <c r="N45" i="16"/>
  <c r="S40" i="16"/>
  <c r="R40" i="16"/>
  <c r="Q40" i="16"/>
  <c r="P40" i="16"/>
  <c r="O40" i="16"/>
  <c r="N40" i="16"/>
  <c r="S39" i="16"/>
  <c r="R39" i="16"/>
  <c r="Q39" i="16"/>
  <c r="P39" i="16"/>
  <c r="O39" i="16"/>
  <c r="N39" i="16"/>
  <c r="S38" i="16"/>
  <c r="R38" i="16"/>
  <c r="Q38" i="16"/>
  <c r="P38" i="16"/>
  <c r="O38" i="16"/>
  <c r="N38" i="16"/>
  <c r="S37" i="16"/>
  <c r="R37" i="16"/>
  <c r="Q37" i="16"/>
  <c r="P37" i="16"/>
  <c r="O37" i="16"/>
  <c r="N37" i="16"/>
  <c r="S36" i="16"/>
  <c r="R36" i="16"/>
  <c r="Q36" i="16"/>
  <c r="P36" i="16"/>
  <c r="O36" i="16"/>
  <c r="N36" i="16"/>
  <c r="S35" i="16"/>
  <c r="R35" i="16"/>
  <c r="Q35" i="16"/>
  <c r="P35" i="16"/>
  <c r="O35" i="16"/>
  <c r="N35" i="16"/>
  <c r="S34" i="16"/>
  <c r="R34" i="16"/>
  <c r="Q34" i="16"/>
  <c r="P34" i="16"/>
  <c r="O34" i="16"/>
  <c r="N34" i="16"/>
  <c r="S28" i="16"/>
  <c r="R28" i="16"/>
  <c r="Q28" i="16"/>
  <c r="P28" i="16"/>
  <c r="S27" i="16"/>
  <c r="R27" i="16"/>
  <c r="Q27" i="16"/>
  <c r="P27" i="16"/>
  <c r="S26" i="16"/>
  <c r="R26" i="16"/>
  <c r="Q26" i="16"/>
  <c r="P26" i="16"/>
  <c r="S25" i="16"/>
  <c r="R25" i="16"/>
  <c r="Q25" i="16"/>
  <c r="P25" i="16"/>
  <c r="S24" i="16"/>
  <c r="R24" i="16"/>
  <c r="Q24" i="16"/>
  <c r="P24" i="16"/>
  <c r="S23" i="16"/>
  <c r="R23" i="16"/>
  <c r="Q23" i="16"/>
  <c r="P23" i="16"/>
  <c r="S22" i="16"/>
  <c r="R22" i="16"/>
  <c r="Q22" i="16"/>
  <c r="P22" i="16"/>
  <c r="S18" i="16"/>
  <c r="R18" i="16"/>
  <c r="Q18" i="16"/>
  <c r="P18" i="16"/>
  <c r="S17" i="16"/>
  <c r="R17" i="16"/>
  <c r="Q17" i="16"/>
  <c r="P17" i="16"/>
  <c r="S16" i="16"/>
  <c r="R16" i="16"/>
  <c r="Q16" i="16"/>
  <c r="P16" i="16"/>
  <c r="S15" i="16"/>
  <c r="R15" i="16"/>
  <c r="Q15" i="16"/>
  <c r="P15" i="16"/>
  <c r="S14" i="16"/>
  <c r="R14" i="16"/>
  <c r="Q14" i="16"/>
  <c r="P14" i="16"/>
  <c r="S13" i="16"/>
  <c r="R13" i="16"/>
  <c r="Q13" i="16"/>
  <c r="P13" i="16"/>
  <c r="N12" i="16"/>
  <c r="S12" i="16"/>
  <c r="R12" i="16"/>
  <c r="Q12" i="16"/>
  <c r="P12" i="16"/>
  <c r="N25" i="12" l="1"/>
  <c r="N18" i="12"/>
  <c r="O12" i="16"/>
  <c r="P26" i="6"/>
  <c r="O26" i="6"/>
  <c r="N26" i="6"/>
  <c r="M26" i="6"/>
  <c r="K26" i="6"/>
  <c r="L26" i="6"/>
  <c r="P25" i="6"/>
  <c r="O25" i="6"/>
  <c r="N25" i="6"/>
  <c r="M25" i="6"/>
  <c r="K25" i="6"/>
  <c r="K32" i="6"/>
  <c r="L32" i="6"/>
  <c r="M32" i="6"/>
  <c r="N32" i="6"/>
  <c r="O32" i="6"/>
  <c r="P32" i="6"/>
  <c r="C53" i="9"/>
  <c r="E53" i="9" s="1"/>
  <c r="M28" i="6" l="1"/>
  <c r="O28" i="6"/>
  <c r="N28" i="6"/>
  <c r="P28" i="6"/>
  <c r="L25" i="6"/>
  <c r="V54" i="5" l="1"/>
  <c r="P26" i="10" l="1"/>
  <c r="O26" i="10"/>
  <c r="N26" i="10"/>
  <c r="M26" i="10"/>
  <c r="L26" i="10"/>
  <c r="K26" i="10"/>
  <c r="P53" i="6"/>
  <c r="O53" i="6"/>
  <c r="N53" i="6"/>
  <c r="M53" i="6"/>
  <c r="L53" i="6"/>
  <c r="K53" i="6"/>
  <c r="P51" i="6"/>
  <c r="O51" i="6"/>
  <c r="N51" i="6"/>
  <c r="M51" i="6"/>
  <c r="L51" i="6"/>
  <c r="K51" i="6"/>
  <c r="P45" i="6"/>
  <c r="O45" i="6"/>
  <c r="N45" i="6"/>
  <c r="M45" i="6"/>
  <c r="L45" i="6"/>
  <c r="K45" i="6"/>
  <c r="P44" i="6"/>
  <c r="O44" i="6"/>
  <c r="N44" i="6"/>
  <c r="M44" i="6"/>
  <c r="L44" i="6"/>
  <c r="K44" i="6"/>
  <c r="P43" i="6"/>
  <c r="O43" i="6"/>
  <c r="N43" i="6"/>
  <c r="M43" i="6"/>
  <c r="L43" i="6"/>
  <c r="K43" i="6"/>
  <c r="P42" i="6"/>
  <c r="O42" i="6"/>
  <c r="N42" i="6"/>
  <c r="M42" i="6"/>
  <c r="L42" i="6"/>
  <c r="K42" i="6"/>
  <c r="P38" i="6"/>
  <c r="O38" i="6"/>
  <c r="N38" i="6"/>
  <c r="M38" i="6"/>
  <c r="L38" i="6"/>
  <c r="K38" i="6"/>
  <c r="P33" i="6"/>
  <c r="O33" i="6"/>
  <c r="N33" i="6"/>
  <c r="M33" i="6"/>
  <c r="L33" i="6"/>
  <c r="K33" i="6"/>
  <c r="P24" i="6"/>
  <c r="O24" i="6"/>
  <c r="N24" i="6"/>
  <c r="M24" i="6"/>
  <c r="P23" i="6"/>
  <c r="O23" i="6"/>
  <c r="N23" i="6"/>
  <c r="M23" i="6"/>
  <c r="P22" i="6"/>
  <c r="O22" i="6"/>
  <c r="N22" i="6"/>
  <c r="M22" i="6"/>
  <c r="P16" i="6"/>
  <c r="O16" i="6"/>
  <c r="N16" i="6"/>
  <c r="M16" i="6"/>
  <c r="L16" i="6"/>
  <c r="K16" i="6"/>
  <c r="P15" i="6"/>
  <c r="O15" i="6"/>
  <c r="N15" i="6"/>
  <c r="M15" i="6"/>
  <c r="L15" i="6"/>
  <c r="K15" i="6"/>
  <c r="P14" i="6"/>
  <c r="O14" i="6"/>
  <c r="N14" i="6"/>
  <c r="M14" i="6"/>
  <c r="L14" i="6"/>
  <c r="K14" i="6"/>
  <c r="P13" i="6"/>
  <c r="O13" i="6"/>
  <c r="N13" i="6"/>
  <c r="M13" i="6"/>
  <c r="L13" i="6"/>
  <c r="K13" i="6"/>
  <c r="P12" i="6"/>
  <c r="O12" i="6"/>
  <c r="N12" i="6"/>
  <c r="M12" i="6"/>
  <c r="L12" i="6"/>
  <c r="K12" i="6"/>
  <c r="P11" i="6"/>
  <c r="O11" i="6"/>
  <c r="N11" i="6"/>
  <c r="M11" i="6"/>
  <c r="L11" i="6"/>
  <c r="K11" i="6"/>
  <c r="L17" i="3"/>
  <c r="L15" i="3"/>
  <c r="P75" i="3"/>
  <c r="O75" i="3"/>
  <c r="N75" i="3"/>
  <c r="M75" i="3"/>
  <c r="L75" i="3"/>
  <c r="K75" i="3"/>
  <c r="P71" i="3"/>
  <c r="O71" i="3"/>
  <c r="N71" i="3"/>
  <c r="M71" i="3"/>
  <c r="L71" i="3"/>
  <c r="K71" i="3"/>
  <c r="P67" i="3"/>
  <c r="O67" i="3"/>
  <c r="N67" i="3"/>
  <c r="M67" i="3"/>
  <c r="L67" i="3"/>
  <c r="K67" i="3"/>
  <c r="P66" i="3"/>
  <c r="O66" i="3"/>
  <c r="N66" i="3"/>
  <c r="M66" i="3"/>
  <c r="L66" i="3"/>
  <c r="K66" i="3"/>
  <c r="P64" i="3"/>
  <c r="O64" i="3"/>
  <c r="N64" i="3"/>
  <c r="M64" i="3"/>
  <c r="L64" i="3"/>
  <c r="K64" i="3"/>
  <c r="P63" i="3"/>
  <c r="O63" i="3"/>
  <c r="N63" i="3"/>
  <c r="M63" i="3"/>
  <c r="L63" i="3"/>
  <c r="K63" i="3"/>
  <c r="P56" i="3"/>
  <c r="O56" i="3"/>
  <c r="N56" i="3"/>
  <c r="M56" i="3"/>
  <c r="L56" i="3"/>
  <c r="K56" i="3"/>
  <c r="P51" i="3"/>
  <c r="O51" i="3"/>
  <c r="N51" i="3"/>
  <c r="M51" i="3"/>
  <c r="L51" i="3"/>
  <c r="K51" i="3"/>
  <c r="P50" i="3"/>
  <c r="O50" i="3"/>
  <c r="N50" i="3"/>
  <c r="M50" i="3"/>
  <c r="L50" i="3"/>
  <c r="K50" i="3"/>
  <c r="P49" i="3"/>
  <c r="O49" i="3"/>
  <c r="N49" i="3"/>
  <c r="M49" i="3"/>
  <c r="L49" i="3"/>
  <c r="K49" i="3"/>
  <c r="P42" i="3"/>
  <c r="O42" i="3"/>
  <c r="N42" i="3"/>
  <c r="M42" i="3"/>
  <c r="L42" i="3"/>
  <c r="K42" i="3"/>
  <c r="P38" i="3"/>
  <c r="O38" i="3"/>
  <c r="N38" i="3"/>
  <c r="M38" i="3"/>
  <c r="L38" i="3"/>
  <c r="K38" i="3"/>
  <c r="P37" i="3"/>
  <c r="O37" i="3"/>
  <c r="N37" i="3"/>
  <c r="M37" i="3"/>
  <c r="L37" i="3"/>
  <c r="K37" i="3"/>
  <c r="P36" i="3"/>
  <c r="O36" i="3"/>
  <c r="N36" i="3"/>
  <c r="M36" i="3"/>
  <c r="L36" i="3"/>
  <c r="K36" i="3"/>
  <c r="P35" i="3"/>
  <c r="O35" i="3"/>
  <c r="N35" i="3"/>
  <c r="M35" i="3"/>
  <c r="L35" i="3"/>
  <c r="K35" i="3"/>
  <c r="P34" i="3"/>
  <c r="O34" i="3"/>
  <c r="N34" i="3"/>
  <c r="M34" i="3"/>
  <c r="L34" i="3"/>
  <c r="K34" i="3"/>
  <c r="P33" i="3"/>
  <c r="O33" i="3"/>
  <c r="N33" i="3"/>
  <c r="M33" i="3"/>
  <c r="L33" i="3"/>
  <c r="K33" i="3"/>
  <c r="P28" i="3"/>
  <c r="O28" i="3"/>
  <c r="N28" i="3"/>
  <c r="M28" i="3"/>
  <c r="L28" i="3"/>
  <c r="K28" i="3"/>
  <c r="P27" i="3"/>
  <c r="O27" i="3"/>
  <c r="N27" i="3"/>
  <c r="M27" i="3"/>
  <c r="L27" i="3"/>
  <c r="K27" i="3"/>
  <c r="P26" i="3"/>
  <c r="O26" i="3"/>
  <c r="N26" i="3"/>
  <c r="M26" i="3"/>
  <c r="L26" i="3"/>
  <c r="K26" i="3"/>
  <c r="P25" i="3"/>
  <c r="O25" i="3"/>
  <c r="N25" i="3"/>
  <c r="M25" i="3"/>
  <c r="L25" i="3"/>
  <c r="K25" i="3"/>
  <c r="P24" i="3"/>
  <c r="O24" i="3"/>
  <c r="N24" i="3"/>
  <c r="M24" i="3"/>
  <c r="L24" i="3"/>
  <c r="K24" i="3"/>
  <c r="P23" i="3"/>
  <c r="O23" i="3"/>
  <c r="N23" i="3"/>
  <c r="M23" i="3"/>
  <c r="L23" i="3"/>
  <c r="K23" i="3"/>
  <c r="P18" i="3"/>
  <c r="O18" i="3"/>
  <c r="N18" i="3"/>
  <c r="M18" i="3"/>
  <c r="L18" i="3"/>
  <c r="K18" i="3"/>
  <c r="P17" i="3"/>
  <c r="O17" i="3"/>
  <c r="N17" i="3"/>
  <c r="M17" i="3"/>
  <c r="K17" i="3"/>
  <c r="P15" i="3"/>
  <c r="O15" i="3"/>
  <c r="N15" i="3"/>
  <c r="M15" i="3"/>
  <c r="K15" i="3"/>
  <c r="P14" i="3"/>
  <c r="O14" i="3"/>
  <c r="N14" i="3"/>
  <c r="M14" i="3"/>
  <c r="L14" i="3"/>
  <c r="K14" i="3"/>
  <c r="P13" i="3"/>
  <c r="O13" i="3"/>
  <c r="N13" i="3"/>
  <c r="M13" i="3"/>
  <c r="L13" i="3"/>
  <c r="K13" i="3"/>
  <c r="P11" i="3"/>
  <c r="O11" i="3"/>
  <c r="N11" i="3"/>
  <c r="M11" i="3"/>
  <c r="L11" i="3"/>
  <c r="K11" i="3"/>
  <c r="P10" i="3"/>
  <c r="O10" i="3"/>
  <c r="N10" i="3"/>
  <c r="M10" i="3"/>
  <c r="L10" i="3"/>
  <c r="K10" i="3"/>
  <c r="P9" i="3"/>
  <c r="O9" i="3"/>
  <c r="N9" i="3"/>
  <c r="M9" i="3"/>
  <c r="L9" i="3"/>
  <c r="K9" i="3"/>
  <c r="E54" i="9" l="1"/>
  <c r="J54" i="9" s="1"/>
  <c r="L56" i="4"/>
  <c r="M56" i="4"/>
  <c r="N56" i="4"/>
  <c r="O56" i="4"/>
  <c r="P56" i="4"/>
  <c r="L57" i="4"/>
  <c r="M57" i="4"/>
  <c r="N57" i="4"/>
  <c r="O57" i="4"/>
  <c r="P57" i="4"/>
  <c r="L58" i="4"/>
  <c r="M58" i="4"/>
  <c r="N58" i="4"/>
  <c r="O58" i="4"/>
  <c r="P58" i="4"/>
  <c r="L60" i="4"/>
  <c r="M60" i="4"/>
  <c r="N60" i="4"/>
  <c r="O60" i="4"/>
  <c r="P60" i="4"/>
  <c r="L61" i="4"/>
  <c r="M61" i="4"/>
  <c r="N61" i="4"/>
  <c r="O61" i="4"/>
  <c r="P61" i="4"/>
  <c r="L62" i="4"/>
  <c r="M62" i="4"/>
  <c r="N62" i="4"/>
  <c r="O62" i="4"/>
  <c r="P62" i="4"/>
  <c r="L63" i="4"/>
  <c r="M63" i="4"/>
  <c r="N63" i="4"/>
  <c r="O63" i="4"/>
  <c r="P63" i="4"/>
  <c r="L64" i="4"/>
  <c r="M64" i="4"/>
  <c r="N64" i="4"/>
  <c r="O64" i="4"/>
  <c r="P64" i="4"/>
  <c r="L65" i="4"/>
  <c r="M65" i="4"/>
  <c r="N65" i="4"/>
  <c r="O65" i="4"/>
  <c r="P65" i="4"/>
  <c r="K57" i="4"/>
  <c r="K58" i="4"/>
  <c r="K60" i="4"/>
  <c r="K61" i="4"/>
  <c r="K62" i="4"/>
  <c r="K63" i="4"/>
  <c r="K64" i="4"/>
  <c r="K65" i="4"/>
  <c r="K56" i="4"/>
  <c r="L42" i="4"/>
  <c r="M42" i="4"/>
  <c r="N42" i="4"/>
  <c r="O42" i="4"/>
  <c r="P42" i="4"/>
  <c r="L43" i="4"/>
  <c r="M43" i="4"/>
  <c r="N43" i="4"/>
  <c r="O43" i="4"/>
  <c r="P43" i="4"/>
  <c r="L44" i="4"/>
  <c r="M44" i="4"/>
  <c r="N44" i="4"/>
  <c r="O44" i="4"/>
  <c r="P44" i="4"/>
  <c r="L45" i="4"/>
  <c r="M45" i="4"/>
  <c r="N45" i="4"/>
  <c r="O45" i="4"/>
  <c r="P45" i="4"/>
  <c r="L46" i="4"/>
  <c r="M46" i="4"/>
  <c r="N46" i="4"/>
  <c r="O46" i="4"/>
  <c r="P46" i="4"/>
  <c r="L47" i="4"/>
  <c r="M47" i="4"/>
  <c r="N47" i="4"/>
  <c r="O47" i="4"/>
  <c r="P47" i="4"/>
  <c r="L48" i="4"/>
  <c r="M48" i="4"/>
  <c r="N48" i="4"/>
  <c r="O48" i="4"/>
  <c r="P48" i="4"/>
  <c r="L49" i="4"/>
  <c r="M49" i="4"/>
  <c r="N49" i="4"/>
  <c r="O49" i="4"/>
  <c r="P49" i="4"/>
  <c r="L50" i="4"/>
  <c r="M50" i="4"/>
  <c r="N50" i="4"/>
  <c r="O50" i="4"/>
  <c r="P50" i="4"/>
  <c r="L51" i="4"/>
  <c r="M51" i="4"/>
  <c r="N51" i="4"/>
  <c r="O51" i="4"/>
  <c r="P51" i="4"/>
  <c r="L52" i="4"/>
  <c r="M52" i="4"/>
  <c r="N52" i="4"/>
  <c r="O52" i="4"/>
  <c r="P52" i="4"/>
  <c r="K43" i="4"/>
  <c r="K44" i="4"/>
  <c r="K45" i="4"/>
  <c r="K46" i="4"/>
  <c r="K47" i="4"/>
  <c r="K48" i="4"/>
  <c r="K49" i="4"/>
  <c r="K50" i="4"/>
  <c r="K51" i="4"/>
  <c r="K52" i="4"/>
  <c r="K42" i="4"/>
  <c r="L28" i="4"/>
  <c r="M28" i="4"/>
  <c r="N28" i="4"/>
  <c r="O28" i="4"/>
  <c r="P28" i="4"/>
  <c r="L29" i="4"/>
  <c r="M29" i="4"/>
  <c r="N29" i="4"/>
  <c r="O29" i="4"/>
  <c r="P29" i="4"/>
  <c r="L30" i="4"/>
  <c r="M30" i="4"/>
  <c r="N30" i="4"/>
  <c r="O30" i="4"/>
  <c r="P30" i="4"/>
  <c r="L31" i="4"/>
  <c r="M31" i="4"/>
  <c r="N31" i="4"/>
  <c r="O31" i="4"/>
  <c r="P31" i="4"/>
  <c r="L32" i="4"/>
  <c r="M32" i="4"/>
  <c r="N32" i="4"/>
  <c r="O32" i="4"/>
  <c r="P32" i="4"/>
  <c r="K29" i="4"/>
  <c r="K30" i="4"/>
  <c r="K31" i="4"/>
  <c r="K32" i="4"/>
  <c r="K28" i="4"/>
  <c r="L12" i="4"/>
  <c r="M12" i="4"/>
  <c r="N12" i="4"/>
  <c r="O12" i="4"/>
  <c r="P12" i="4"/>
  <c r="L13" i="4"/>
  <c r="M13" i="4"/>
  <c r="N13" i="4"/>
  <c r="O13" i="4"/>
  <c r="P13" i="4"/>
  <c r="L14" i="4"/>
  <c r="M14" i="4"/>
  <c r="N14" i="4"/>
  <c r="O14" i="4"/>
  <c r="P14" i="4"/>
  <c r="L15" i="4"/>
  <c r="M15" i="4"/>
  <c r="N15" i="4"/>
  <c r="O15" i="4"/>
  <c r="P15" i="4"/>
  <c r="L17" i="4"/>
  <c r="M17" i="4"/>
  <c r="N17" i="4"/>
  <c r="O17" i="4"/>
  <c r="P17" i="4"/>
  <c r="L18" i="4"/>
  <c r="M18" i="4"/>
  <c r="N18" i="4"/>
  <c r="O18" i="4"/>
  <c r="P18" i="4"/>
  <c r="L19" i="4"/>
  <c r="M19" i="4"/>
  <c r="N19" i="4"/>
  <c r="O19" i="4"/>
  <c r="P19" i="4"/>
  <c r="L20" i="4"/>
  <c r="M20" i="4"/>
  <c r="N20" i="4"/>
  <c r="O20" i="4"/>
  <c r="P20" i="4"/>
  <c r="L21" i="4"/>
  <c r="M21" i="4"/>
  <c r="N21" i="4"/>
  <c r="O21" i="4"/>
  <c r="P21" i="4"/>
  <c r="L22" i="4"/>
  <c r="M22" i="4"/>
  <c r="N22" i="4"/>
  <c r="O22" i="4"/>
  <c r="P22" i="4"/>
  <c r="L25" i="4"/>
  <c r="M25" i="4"/>
  <c r="N25" i="4"/>
  <c r="O25" i="4"/>
  <c r="P25" i="4"/>
  <c r="K13" i="4"/>
  <c r="K14" i="4"/>
  <c r="K15" i="4"/>
  <c r="K17" i="4"/>
  <c r="K18" i="4"/>
  <c r="K19" i="4"/>
  <c r="K20" i="4"/>
  <c r="K21" i="4"/>
  <c r="K22" i="4"/>
  <c r="K25" i="4"/>
  <c r="K12" i="4"/>
  <c r="L54" i="2"/>
  <c r="M54" i="2"/>
  <c r="N54" i="2"/>
  <c r="O54" i="2"/>
  <c r="P54" i="2"/>
  <c r="K54" i="2"/>
  <c r="L51" i="2"/>
  <c r="M51" i="2"/>
  <c r="N51" i="2"/>
  <c r="O51" i="2"/>
  <c r="P51" i="2"/>
  <c r="K51" i="2"/>
  <c r="L43" i="2"/>
  <c r="M43" i="2"/>
  <c r="N43" i="2"/>
  <c r="O43" i="2"/>
  <c r="P43" i="2"/>
  <c r="L44" i="2"/>
  <c r="M44" i="2"/>
  <c r="N44" i="2"/>
  <c r="O44" i="2"/>
  <c r="P44" i="2"/>
  <c r="L45" i="2"/>
  <c r="M45" i="2"/>
  <c r="N45" i="2"/>
  <c r="O45" i="2"/>
  <c r="P45" i="2"/>
  <c r="L46" i="2"/>
  <c r="M46" i="2"/>
  <c r="N46" i="2"/>
  <c r="O46" i="2"/>
  <c r="P46" i="2"/>
  <c r="K44" i="2"/>
  <c r="K45" i="2"/>
  <c r="K46" i="2"/>
  <c r="K43" i="2"/>
  <c r="L39" i="2"/>
  <c r="M39" i="2"/>
  <c r="N39" i="2"/>
  <c r="O39" i="2"/>
  <c r="P39" i="2"/>
  <c r="K39" i="2"/>
  <c r="L31" i="2"/>
  <c r="M31" i="2"/>
  <c r="N31" i="2"/>
  <c r="O31" i="2"/>
  <c r="P31" i="2"/>
  <c r="L33" i="2"/>
  <c r="M33" i="2"/>
  <c r="N33" i="2"/>
  <c r="O33" i="2"/>
  <c r="P33" i="2"/>
  <c r="L34" i="2"/>
  <c r="M34" i="2"/>
  <c r="N34" i="2"/>
  <c r="O34" i="2"/>
  <c r="P34" i="2"/>
  <c r="L35" i="2"/>
  <c r="M35" i="2"/>
  <c r="N35" i="2"/>
  <c r="O35" i="2"/>
  <c r="P35" i="2"/>
  <c r="K33" i="2"/>
  <c r="K34" i="2"/>
  <c r="K35" i="2"/>
  <c r="K31" i="2"/>
  <c r="M23" i="2"/>
  <c r="N23" i="2"/>
  <c r="O23" i="2"/>
  <c r="P23" i="2"/>
  <c r="M24" i="2"/>
  <c r="N24" i="2"/>
  <c r="O24" i="2"/>
  <c r="P24" i="2"/>
  <c r="M25" i="2"/>
  <c r="N25" i="2"/>
  <c r="O25" i="2"/>
  <c r="P25" i="2"/>
  <c r="M26" i="2"/>
  <c r="N26" i="2"/>
  <c r="O26" i="2"/>
  <c r="P26" i="2"/>
  <c r="G51" i="16" l="1"/>
  <c r="G41" i="16"/>
  <c r="V41" i="16" s="1"/>
  <c r="G13" i="16" l="1"/>
  <c r="V13" i="16" s="1"/>
  <c r="M18" i="13"/>
  <c r="M17" i="13"/>
  <c r="M14" i="13"/>
  <c r="M13" i="13"/>
  <c r="M10" i="13"/>
  <c r="M9" i="13"/>
  <c r="N13" i="16" l="1"/>
  <c r="O13" i="16"/>
  <c r="I69" i="3" l="1"/>
  <c r="D69" i="3"/>
  <c r="E69" i="3"/>
  <c r="F69" i="3"/>
  <c r="G69" i="3"/>
  <c r="H69" i="3"/>
  <c r="C69" i="3"/>
  <c r="P69" i="3" l="1"/>
  <c r="K69" i="3"/>
  <c r="O69" i="3"/>
  <c r="M69" i="3"/>
  <c r="N69" i="3"/>
  <c r="D73" i="3"/>
  <c r="L69" i="3"/>
  <c r="C53" i="4" l="1"/>
  <c r="I53" i="4"/>
  <c r="H53" i="4"/>
  <c r="G53" i="4"/>
  <c r="F53" i="4"/>
  <c r="E53" i="4"/>
  <c r="D53" i="4"/>
  <c r="M53" i="4" l="1"/>
  <c r="O53" i="4"/>
  <c r="L53" i="4"/>
  <c r="N53" i="4"/>
  <c r="P53" i="4"/>
  <c r="K53" i="4"/>
  <c r="D24" i="4" l="1"/>
  <c r="E24" i="4"/>
  <c r="F24" i="4"/>
  <c r="G24" i="4"/>
  <c r="H24" i="4"/>
  <c r="I24" i="4"/>
  <c r="C24" i="4"/>
  <c r="D23" i="4"/>
  <c r="E23" i="4"/>
  <c r="F23" i="4"/>
  <c r="G23" i="4"/>
  <c r="H23" i="4"/>
  <c r="I23" i="4"/>
  <c r="C23" i="4"/>
  <c r="K24" i="4" l="1"/>
  <c r="K23" i="4"/>
  <c r="O23" i="4"/>
  <c r="M23" i="4"/>
  <c r="P24" i="4"/>
  <c r="N24" i="4"/>
  <c r="L24" i="4"/>
  <c r="P23" i="4"/>
  <c r="N23" i="4"/>
  <c r="L23" i="4"/>
  <c r="O24" i="4"/>
  <c r="M24" i="4"/>
  <c r="C41" i="16"/>
  <c r="C40" i="6"/>
  <c r="C49" i="6" s="1"/>
  <c r="U41" i="16" l="1"/>
  <c r="N41" i="16"/>
  <c r="K16" i="4" l="1"/>
  <c r="O16" i="4"/>
  <c r="M16" i="4"/>
  <c r="P16" i="4"/>
  <c r="N16" i="4"/>
  <c r="L16" i="4"/>
  <c r="L31" i="12"/>
  <c r="K31" i="12"/>
  <c r="N31" i="12" l="1"/>
  <c r="I14" i="2" l="1"/>
  <c r="H14" i="2"/>
  <c r="G14" i="2"/>
  <c r="F14" i="2"/>
  <c r="E14" i="2"/>
  <c r="D14" i="2"/>
  <c r="I13" i="2"/>
  <c r="H13" i="2"/>
  <c r="G13" i="2"/>
  <c r="F13" i="2"/>
  <c r="E13" i="2"/>
  <c r="D13" i="2"/>
  <c r="C13" i="2"/>
  <c r="K13" i="2" l="1"/>
  <c r="M13" i="2"/>
  <c r="O13" i="2"/>
  <c r="M14" i="2"/>
  <c r="O14" i="2"/>
  <c r="L13" i="2"/>
  <c r="N13" i="2"/>
  <c r="P13" i="2"/>
  <c r="L14" i="2"/>
  <c r="N14" i="2"/>
  <c r="P14" i="2"/>
  <c r="K14" i="2"/>
  <c r="M20" i="13" l="1"/>
  <c r="L20" i="13"/>
  <c r="K20" i="13"/>
  <c r="J20" i="13"/>
  <c r="I20" i="13"/>
  <c r="H20" i="13"/>
  <c r="G20" i="13"/>
  <c r="F20" i="13"/>
  <c r="E20" i="13"/>
  <c r="D20" i="13"/>
  <c r="J51" i="12"/>
  <c r="I51" i="12"/>
  <c r="H51" i="12"/>
  <c r="G51" i="12"/>
  <c r="F51" i="12"/>
  <c r="E51" i="12"/>
  <c r="D51" i="12"/>
  <c r="C51" i="12"/>
  <c r="J42" i="12"/>
  <c r="I42" i="12"/>
  <c r="H42" i="12"/>
  <c r="G42" i="12"/>
  <c r="F42" i="12"/>
  <c r="E42" i="12"/>
  <c r="D42" i="12"/>
  <c r="C42" i="12"/>
  <c r="J34" i="12"/>
  <c r="I34" i="12"/>
  <c r="H34" i="12"/>
  <c r="G34" i="12"/>
  <c r="F34" i="12"/>
  <c r="E34" i="12"/>
  <c r="D34" i="12"/>
  <c r="C34" i="12"/>
  <c r="L48" i="12"/>
  <c r="K48" i="12"/>
  <c r="L47" i="12"/>
  <c r="K47" i="12"/>
  <c r="L46" i="12"/>
  <c r="K46" i="12"/>
  <c r="L45" i="12"/>
  <c r="K45" i="12"/>
  <c r="L39" i="12"/>
  <c r="K39" i="12"/>
  <c r="L38" i="12"/>
  <c r="K38" i="12"/>
  <c r="L37" i="12"/>
  <c r="K37" i="12"/>
  <c r="L30" i="12"/>
  <c r="K30" i="12"/>
  <c r="L29" i="12"/>
  <c r="K29" i="12"/>
  <c r="L28" i="12"/>
  <c r="K28" i="12"/>
  <c r="D31" i="10"/>
  <c r="C31" i="10"/>
  <c r="I28" i="10"/>
  <c r="H28" i="10"/>
  <c r="G28" i="10"/>
  <c r="F28" i="10"/>
  <c r="E28" i="10"/>
  <c r="H18" i="2"/>
  <c r="H108" i="9"/>
  <c r="F108" i="9"/>
  <c r="F110" i="9" s="1"/>
  <c r="D23" i="2" s="1"/>
  <c r="I108" i="9"/>
  <c r="G108" i="9"/>
  <c r="D108" i="9"/>
  <c r="C108" i="9"/>
  <c r="H89" i="9"/>
  <c r="H102" i="9" s="1"/>
  <c r="G89" i="9"/>
  <c r="G102" i="9" s="1"/>
  <c r="D89" i="9"/>
  <c r="D102" i="9" s="1"/>
  <c r="C89" i="9"/>
  <c r="C102" i="9" s="1"/>
  <c r="J62" i="9"/>
  <c r="E56" i="9"/>
  <c r="J56" i="9" s="1"/>
  <c r="I76" i="9"/>
  <c r="H76" i="9"/>
  <c r="G76" i="9"/>
  <c r="D76" i="9"/>
  <c r="H71" i="9"/>
  <c r="I71" i="9"/>
  <c r="G71" i="9"/>
  <c r="D71" i="9"/>
  <c r="J61" i="9"/>
  <c r="G64" i="9"/>
  <c r="G66" i="9" s="1"/>
  <c r="H64" i="9"/>
  <c r="H66" i="9" s="1"/>
  <c r="D64" i="9"/>
  <c r="D66" i="9" s="1"/>
  <c r="C64" i="9"/>
  <c r="C66" i="9" s="1"/>
  <c r="E75" i="9"/>
  <c r="J75" i="9" s="1"/>
  <c r="E74" i="9"/>
  <c r="E70" i="9"/>
  <c r="J70" i="9" s="1"/>
  <c r="E69" i="9"/>
  <c r="J69" i="9" s="1"/>
  <c r="E107" i="9"/>
  <c r="J107" i="9" s="1"/>
  <c r="E106" i="9"/>
  <c r="E101" i="9"/>
  <c r="J101" i="9" s="1"/>
  <c r="E100" i="9"/>
  <c r="J100" i="9" s="1"/>
  <c r="E99" i="9"/>
  <c r="J99" i="9" s="1"/>
  <c r="E98" i="9"/>
  <c r="J98" i="9" s="1"/>
  <c r="E97" i="9"/>
  <c r="J97" i="9" s="1"/>
  <c r="E96" i="9"/>
  <c r="J96" i="9" s="1"/>
  <c r="E95" i="9"/>
  <c r="J95" i="9" s="1"/>
  <c r="E94" i="9"/>
  <c r="J94" i="9" s="1"/>
  <c r="E93" i="9"/>
  <c r="J93" i="9" s="1"/>
  <c r="E92" i="9"/>
  <c r="J92" i="9" s="1"/>
  <c r="E91" i="9"/>
  <c r="J91" i="9" s="1"/>
  <c r="E90" i="9"/>
  <c r="E88" i="9"/>
  <c r="J88" i="9" s="1"/>
  <c r="E87" i="9"/>
  <c r="J87" i="9" s="1"/>
  <c r="E86" i="9"/>
  <c r="J86" i="9" s="1"/>
  <c r="E85" i="9"/>
  <c r="J85" i="9" s="1"/>
  <c r="E84" i="9"/>
  <c r="J84" i="9" s="1"/>
  <c r="E83" i="9"/>
  <c r="J83" i="9" s="1"/>
  <c r="E82" i="9"/>
  <c r="J82" i="9" s="1"/>
  <c r="E81" i="9"/>
  <c r="J81" i="9" s="1"/>
  <c r="E80" i="9"/>
  <c r="J80" i="9" s="1"/>
  <c r="E65" i="9"/>
  <c r="J65" i="9" s="1"/>
  <c r="E63" i="9"/>
  <c r="E59"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L51" i="16"/>
  <c r="K51" i="16"/>
  <c r="J51" i="16"/>
  <c r="I51" i="16"/>
  <c r="H51" i="16"/>
  <c r="C51" i="16"/>
  <c r="N51" i="16" s="1"/>
  <c r="L41" i="16"/>
  <c r="AA41" i="16" s="1"/>
  <c r="K41" i="16"/>
  <c r="Z41" i="16" s="1"/>
  <c r="J41" i="16"/>
  <c r="Y41" i="16" s="1"/>
  <c r="I41" i="16"/>
  <c r="X41" i="16" s="1"/>
  <c r="H41" i="16"/>
  <c r="W41" i="16" s="1"/>
  <c r="L29" i="16"/>
  <c r="AA29" i="16" s="1"/>
  <c r="K29" i="16"/>
  <c r="Z29" i="16" s="1"/>
  <c r="J29" i="16"/>
  <c r="Y29" i="16" s="1"/>
  <c r="I29" i="16"/>
  <c r="X29" i="16" s="1"/>
  <c r="H29" i="16"/>
  <c r="W29" i="16" s="1"/>
  <c r="F29" i="16"/>
  <c r="E29" i="16"/>
  <c r="D29" i="16"/>
  <c r="C29" i="16"/>
  <c r="L19" i="16"/>
  <c r="K19" i="16"/>
  <c r="J19" i="16"/>
  <c r="I19" i="16"/>
  <c r="H19" i="16"/>
  <c r="E19" i="16"/>
  <c r="D19" i="16"/>
  <c r="C19" i="16"/>
  <c r="G28" i="16"/>
  <c r="V28" i="16" s="1"/>
  <c r="G27" i="16"/>
  <c r="V27" i="16" s="1"/>
  <c r="G26" i="16"/>
  <c r="V26" i="16" s="1"/>
  <c r="G25" i="16"/>
  <c r="V25" i="16" s="1"/>
  <c r="G24" i="16"/>
  <c r="V24" i="16" s="1"/>
  <c r="G23" i="16"/>
  <c r="V23" i="16" s="1"/>
  <c r="G22" i="16"/>
  <c r="V22" i="16" s="1"/>
  <c r="G18" i="16"/>
  <c r="V18" i="16" s="1"/>
  <c r="G17" i="16"/>
  <c r="V17" i="16" s="1"/>
  <c r="G16" i="16"/>
  <c r="G15" i="16"/>
  <c r="V15" i="16" s="1"/>
  <c r="G14" i="16"/>
  <c r="V14" i="16" s="1"/>
  <c r="Y62" i="5"/>
  <c r="X62" i="5"/>
  <c r="W62" i="5"/>
  <c r="V62" i="5"/>
  <c r="V64" i="5" s="1"/>
  <c r="U62" i="5"/>
  <c r="T62" i="5"/>
  <c r="S62" i="5"/>
  <c r="R62" i="5"/>
  <c r="Q62" i="5"/>
  <c r="P62" i="5"/>
  <c r="O62" i="5"/>
  <c r="N62" i="5"/>
  <c r="M62" i="5"/>
  <c r="K62" i="5"/>
  <c r="J62" i="5"/>
  <c r="I62" i="5"/>
  <c r="H62" i="5"/>
  <c r="G62" i="5"/>
  <c r="F62" i="5"/>
  <c r="E62" i="5"/>
  <c r="D62" i="5"/>
  <c r="C62" i="5"/>
  <c r="L66" i="5"/>
  <c r="Z66" i="5" s="1"/>
  <c r="L61" i="5"/>
  <c r="L60" i="5"/>
  <c r="Z60" i="5" s="1"/>
  <c r="L59" i="5"/>
  <c r="L56" i="5"/>
  <c r="Z56" i="5" s="1"/>
  <c r="Y54" i="5"/>
  <c r="X54" i="5"/>
  <c r="W54" i="5"/>
  <c r="U54" i="5"/>
  <c r="T54" i="5"/>
  <c r="S54" i="5"/>
  <c r="R54" i="5"/>
  <c r="Q54" i="5"/>
  <c r="P54" i="5"/>
  <c r="O54" i="5"/>
  <c r="N54" i="5"/>
  <c r="M54" i="5"/>
  <c r="K54" i="5"/>
  <c r="J54" i="5"/>
  <c r="I54" i="5"/>
  <c r="H54" i="5"/>
  <c r="G54" i="5"/>
  <c r="F54" i="5"/>
  <c r="E54" i="5"/>
  <c r="D54" i="5"/>
  <c r="C54" i="5"/>
  <c r="L53" i="5"/>
  <c r="Z53" i="5" s="1"/>
  <c r="L52" i="5"/>
  <c r="L51" i="5"/>
  <c r="Z51" i="5" s="1"/>
  <c r="L50" i="5"/>
  <c r="Z50" i="5" s="1"/>
  <c r="L49" i="5"/>
  <c r="Z49" i="5" s="1"/>
  <c r="L48" i="5"/>
  <c r="Z48" i="5" s="1"/>
  <c r="L47" i="5"/>
  <c r="Z47" i="5" s="1"/>
  <c r="L46" i="5"/>
  <c r="Z46" i="5" s="1"/>
  <c r="L45" i="5"/>
  <c r="Z45" i="5" s="1"/>
  <c r="L44" i="5"/>
  <c r="Z44" i="5" s="1"/>
  <c r="L43" i="5"/>
  <c r="Z43" i="5" s="1"/>
  <c r="L42" i="5"/>
  <c r="Z42" i="5" s="1"/>
  <c r="L41" i="5"/>
  <c r="Z41" i="5" s="1"/>
  <c r="L40" i="5"/>
  <c r="Z40" i="5" s="1"/>
  <c r="L39" i="5"/>
  <c r="Z39" i="5" s="1"/>
  <c r="L38" i="5"/>
  <c r="Z38" i="5" s="1"/>
  <c r="L37" i="5"/>
  <c r="Z37" i="5" s="1"/>
  <c r="L36" i="5"/>
  <c r="Z36" i="5" s="1"/>
  <c r="L35" i="5"/>
  <c r="Z35" i="5" s="1"/>
  <c r="L34" i="5"/>
  <c r="Z34" i="5" s="1"/>
  <c r="L33" i="5"/>
  <c r="Z33" i="5" s="1"/>
  <c r="L32" i="5"/>
  <c r="Z32" i="5" s="1"/>
  <c r="L31" i="5"/>
  <c r="Z31" i="5" s="1"/>
  <c r="L30" i="5"/>
  <c r="Z30" i="5" s="1"/>
  <c r="L29" i="5"/>
  <c r="Z29" i="5" s="1"/>
  <c r="L28" i="5"/>
  <c r="Z28" i="5" s="1"/>
  <c r="L27" i="5"/>
  <c r="Z27" i="5" s="1"/>
  <c r="L26" i="5"/>
  <c r="Z26" i="5" s="1"/>
  <c r="L25" i="5"/>
  <c r="Z25" i="5" s="1"/>
  <c r="L24" i="5"/>
  <c r="Z24" i="5" s="1"/>
  <c r="L23" i="5"/>
  <c r="Z23" i="5" s="1"/>
  <c r="L22" i="5"/>
  <c r="Z22" i="5" s="1"/>
  <c r="L21" i="5"/>
  <c r="Z21" i="5" s="1"/>
  <c r="L20" i="5"/>
  <c r="Z20" i="5" s="1"/>
  <c r="L19" i="5"/>
  <c r="Z19" i="5" s="1"/>
  <c r="L18" i="5"/>
  <c r="Z18" i="5" s="1"/>
  <c r="L17" i="5"/>
  <c r="Z17" i="5" s="1"/>
  <c r="L16" i="5"/>
  <c r="Z16" i="5" s="1"/>
  <c r="L15" i="5"/>
  <c r="Z15" i="5" s="1"/>
  <c r="L14" i="5"/>
  <c r="Z14" i="5" s="1"/>
  <c r="L13" i="5"/>
  <c r="Z13" i="5" s="1"/>
  <c r="L12" i="5"/>
  <c r="Z12" i="5" s="1"/>
  <c r="L11" i="5"/>
  <c r="Z11" i="5" s="1"/>
  <c r="L10" i="5"/>
  <c r="Z10" i="5" s="1"/>
  <c r="L9" i="5"/>
  <c r="I40" i="6"/>
  <c r="H40" i="6"/>
  <c r="F40" i="6"/>
  <c r="E40" i="6"/>
  <c r="D40" i="6"/>
  <c r="I35" i="6"/>
  <c r="H35" i="6"/>
  <c r="G35" i="6"/>
  <c r="G49" i="6" s="1"/>
  <c r="F35" i="6"/>
  <c r="E35" i="6"/>
  <c r="D35" i="6"/>
  <c r="V16" i="16" l="1"/>
  <c r="Z61" i="5"/>
  <c r="H49" i="6"/>
  <c r="E49" i="6"/>
  <c r="D49" i="6"/>
  <c r="I49" i="6"/>
  <c r="F49" i="6"/>
  <c r="AA19" i="16"/>
  <c r="Z19" i="16"/>
  <c r="Y19" i="16"/>
  <c r="X19" i="16"/>
  <c r="W19" i="16"/>
  <c r="U29" i="16"/>
  <c r="G53" i="12"/>
  <c r="E53" i="12"/>
  <c r="J51" i="9"/>
  <c r="D18" i="2"/>
  <c r="K18" i="2" s="1"/>
  <c r="E18" i="2"/>
  <c r="E27" i="2" s="1"/>
  <c r="G18" i="2"/>
  <c r="H27" i="2"/>
  <c r="P23" i="10"/>
  <c r="F18" i="2"/>
  <c r="F27" i="2" s="1"/>
  <c r="I18" i="2"/>
  <c r="I27" i="2" s="1"/>
  <c r="N48" i="12"/>
  <c r="N30" i="12"/>
  <c r="N45" i="12"/>
  <c r="N37" i="12"/>
  <c r="N46" i="12"/>
  <c r="N28" i="12"/>
  <c r="N38" i="12"/>
  <c r="N47" i="12"/>
  <c r="N29" i="12"/>
  <c r="N39" i="12"/>
  <c r="J53" i="12"/>
  <c r="C53" i="12"/>
  <c r="H53" i="12"/>
  <c r="F53" i="12"/>
  <c r="I53" i="12"/>
  <c r="D53" i="12"/>
  <c r="D110" i="9"/>
  <c r="C110" i="9"/>
  <c r="H110" i="9"/>
  <c r="G110" i="9"/>
  <c r="I110" i="9"/>
  <c r="J90" i="9"/>
  <c r="G19" i="16"/>
  <c r="V19" i="16" s="1"/>
  <c r="N35" i="6"/>
  <c r="P35" i="6"/>
  <c r="N40" i="6"/>
  <c r="P40" i="6"/>
  <c r="Q51" i="16"/>
  <c r="S51" i="16"/>
  <c r="L35" i="6"/>
  <c r="K35" i="6"/>
  <c r="L40" i="6"/>
  <c r="K40" i="6"/>
  <c r="P19" i="16"/>
  <c r="R19" i="16"/>
  <c r="Q29" i="16"/>
  <c r="S29" i="16"/>
  <c r="Q41" i="16"/>
  <c r="S41" i="16"/>
  <c r="M19" i="6"/>
  <c r="O19" i="6"/>
  <c r="M35" i="6"/>
  <c r="O35" i="6"/>
  <c r="M40" i="6"/>
  <c r="O40" i="6"/>
  <c r="C31" i="16"/>
  <c r="U31" i="16" s="1"/>
  <c r="Q19" i="16"/>
  <c r="S19" i="16"/>
  <c r="P29" i="16"/>
  <c r="R29" i="16"/>
  <c r="P41" i="16"/>
  <c r="O41" i="16"/>
  <c r="R41" i="16"/>
  <c r="P51" i="16"/>
  <c r="O51" i="16"/>
  <c r="R51" i="16"/>
  <c r="M28" i="10"/>
  <c r="O28" i="10"/>
  <c r="L19" i="6"/>
  <c r="N19" i="6"/>
  <c r="P19" i="6"/>
  <c r="L28" i="10"/>
  <c r="K28" i="10"/>
  <c r="N28" i="10"/>
  <c r="P28" i="10"/>
  <c r="N22" i="16"/>
  <c r="O22" i="16"/>
  <c r="O24" i="16"/>
  <c r="N24" i="16"/>
  <c r="O23" i="16"/>
  <c r="N23" i="16"/>
  <c r="O14" i="16"/>
  <c r="N14" i="16"/>
  <c r="N25" i="16"/>
  <c r="O25" i="16"/>
  <c r="O15" i="16"/>
  <c r="N15" i="16"/>
  <c r="N26" i="16"/>
  <c r="O26" i="16"/>
  <c r="N16" i="16"/>
  <c r="O16" i="16"/>
  <c r="O27" i="16"/>
  <c r="N27" i="16"/>
  <c r="O17" i="16"/>
  <c r="N17" i="16"/>
  <c r="O28" i="16"/>
  <c r="N28" i="16"/>
  <c r="O18" i="16"/>
  <c r="N18" i="16"/>
  <c r="Z52" i="5"/>
  <c r="L34" i="12"/>
  <c r="J59" i="9"/>
  <c r="L42" i="12"/>
  <c r="E64" i="9"/>
  <c r="E66" i="9" s="1"/>
  <c r="J63" i="9"/>
  <c r="K42" i="12"/>
  <c r="J8" i="9"/>
  <c r="J10" i="9"/>
  <c r="J12" i="9"/>
  <c r="J14" i="9"/>
  <c r="J16" i="9"/>
  <c r="J18" i="9"/>
  <c r="J20" i="9"/>
  <c r="J22" i="9"/>
  <c r="J24" i="9"/>
  <c r="J26" i="9"/>
  <c r="J28" i="9"/>
  <c r="J30" i="9"/>
  <c r="J32" i="9"/>
  <c r="J34" i="9"/>
  <c r="J36" i="9"/>
  <c r="J38" i="9"/>
  <c r="J40" i="9"/>
  <c r="J42" i="9"/>
  <c r="J44" i="9"/>
  <c r="J46" i="9"/>
  <c r="J48" i="9"/>
  <c r="J50" i="9"/>
  <c r="J52" i="9"/>
  <c r="J9" i="9"/>
  <c r="J11" i="9"/>
  <c r="J13" i="9"/>
  <c r="J15" i="9"/>
  <c r="J17" i="9"/>
  <c r="J19" i="9"/>
  <c r="J21" i="9"/>
  <c r="J23" i="9"/>
  <c r="J25" i="9"/>
  <c r="J27" i="9"/>
  <c r="J29" i="9"/>
  <c r="J31" i="9"/>
  <c r="J33" i="9"/>
  <c r="J35" i="9"/>
  <c r="J37" i="9"/>
  <c r="J39" i="9"/>
  <c r="J41" i="9"/>
  <c r="J43" i="9"/>
  <c r="J45" i="9"/>
  <c r="J47" i="9"/>
  <c r="J49" i="9"/>
  <c r="K34" i="12"/>
  <c r="K51" i="12"/>
  <c r="L51" i="12"/>
  <c r="D10" i="2"/>
  <c r="F10" i="2"/>
  <c r="H10" i="2"/>
  <c r="E10" i="2"/>
  <c r="G10" i="2"/>
  <c r="I10" i="2"/>
  <c r="C10" i="2"/>
  <c r="L54" i="5"/>
  <c r="D64" i="5"/>
  <c r="F64" i="5"/>
  <c r="H64" i="5"/>
  <c r="J64" i="5"/>
  <c r="M64" i="5"/>
  <c r="O64" i="5"/>
  <c r="Q64" i="5"/>
  <c r="S64" i="5"/>
  <c r="U64" i="5"/>
  <c r="W64" i="5"/>
  <c r="Y64" i="5"/>
  <c r="C64" i="5"/>
  <c r="E64" i="5"/>
  <c r="G64" i="5"/>
  <c r="I64" i="5"/>
  <c r="K64" i="5"/>
  <c r="N64" i="5"/>
  <c r="P64" i="5"/>
  <c r="R64" i="5"/>
  <c r="T64" i="5"/>
  <c r="X64" i="5"/>
  <c r="J89" i="9"/>
  <c r="C20" i="13"/>
  <c r="L62" i="5"/>
  <c r="Z59" i="5"/>
  <c r="G29" i="16"/>
  <c r="V29" i="16" s="1"/>
  <c r="E31" i="16"/>
  <c r="Z9" i="5"/>
  <c r="D31" i="16"/>
  <c r="F31" i="16"/>
  <c r="H31" i="16"/>
  <c r="W31" i="16" s="1"/>
  <c r="I31" i="16"/>
  <c r="X31" i="16" s="1"/>
  <c r="J31" i="16"/>
  <c r="Y31" i="16" s="1"/>
  <c r="K31" i="16"/>
  <c r="Z31" i="16" s="1"/>
  <c r="L31" i="16"/>
  <c r="AA31" i="16" s="1"/>
  <c r="E108" i="9"/>
  <c r="J71" i="9"/>
  <c r="E76" i="9"/>
  <c r="E71" i="9"/>
  <c r="J74" i="9"/>
  <c r="J76" i="9" s="1"/>
  <c r="J106" i="9"/>
  <c r="E89" i="9"/>
  <c r="E102" i="9" s="1"/>
  <c r="D25" i="2" l="1"/>
  <c r="J108" i="9"/>
  <c r="Z62" i="5"/>
  <c r="J102" i="9"/>
  <c r="L43" i="16"/>
  <c r="C43" i="16"/>
  <c r="D26" i="2"/>
  <c r="D24" i="2"/>
  <c r="N18" i="2"/>
  <c r="N23" i="10"/>
  <c r="O23" i="10"/>
  <c r="L23" i="10"/>
  <c r="K23" i="10"/>
  <c r="G27" i="2"/>
  <c r="M18" i="2"/>
  <c r="L18" i="2"/>
  <c r="O18" i="2"/>
  <c r="P18" i="2"/>
  <c r="N51" i="12"/>
  <c r="N34" i="12"/>
  <c r="N42" i="12"/>
  <c r="L53" i="12"/>
  <c r="K53" i="12"/>
  <c r="J53" i="9"/>
  <c r="E110" i="9"/>
  <c r="D23" i="6"/>
  <c r="O49" i="6"/>
  <c r="L49" i="6"/>
  <c r="K49" i="6"/>
  <c r="J43" i="16"/>
  <c r="Y43" i="16" s="1"/>
  <c r="R31" i="16"/>
  <c r="H43" i="16"/>
  <c r="P31" i="16"/>
  <c r="P49" i="6"/>
  <c r="K43" i="16"/>
  <c r="Z43" i="16" s="1"/>
  <c r="S31" i="16"/>
  <c r="I43" i="16"/>
  <c r="X43" i="16" s="1"/>
  <c r="Q31" i="16"/>
  <c r="N49" i="6"/>
  <c r="M49" i="6"/>
  <c r="N29" i="16"/>
  <c r="O29" i="16"/>
  <c r="N19" i="16"/>
  <c r="O19" i="16"/>
  <c r="I44" i="19"/>
  <c r="D24" i="6"/>
  <c r="K10" i="2"/>
  <c r="M10" i="2"/>
  <c r="O10" i="2"/>
  <c r="K23" i="2"/>
  <c r="L23" i="2"/>
  <c r="N11" i="2"/>
  <c r="N10" i="2"/>
  <c r="P11" i="2"/>
  <c r="P10" i="2"/>
  <c r="L10" i="2"/>
  <c r="M11" i="2"/>
  <c r="O11" i="2"/>
  <c r="Z54" i="5"/>
  <c r="H12" i="2"/>
  <c r="D12" i="2"/>
  <c r="I12" i="2"/>
  <c r="E12" i="2"/>
  <c r="F12" i="2"/>
  <c r="G12" i="2"/>
  <c r="C12" i="2"/>
  <c r="G31" i="16"/>
  <c r="V31" i="16" s="1"/>
  <c r="L64" i="5"/>
  <c r="Z64" i="5" l="1"/>
  <c r="L53" i="16"/>
  <c r="AA43" i="16"/>
  <c r="K53" i="16"/>
  <c r="J53" i="16"/>
  <c r="I53" i="16"/>
  <c r="C53" i="16"/>
  <c r="U43" i="16"/>
  <c r="H53" i="16"/>
  <c r="L24" i="2"/>
  <c r="D27" i="2"/>
  <c r="D22" i="6"/>
  <c r="N53" i="12"/>
  <c r="K44" i="19"/>
  <c r="W43" i="16" s="1"/>
  <c r="Q43" i="16"/>
  <c r="S43" i="16"/>
  <c r="P43" i="16"/>
  <c r="R43" i="16"/>
  <c r="G43" i="16"/>
  <c r="V43" i="16" s="1"/>
  <c r="N31" i="16"/>
  <c r="O31" i="16"/>
  <c r="K23" i="6"/>
  <c r="L23" i="6"/>
  <c r="K24" i="6"/>
  <c r="L24" i="6"/>
  <c r="K25" i="2"/>
  <c r="L25" i="2"/>
  <c r="K26" i="2"/>
  <c r="L26" i="2"/>
  <c r="K24" i="2"/>
  <c r="K12" i="2"/>
  <c r="N12" i="2"/>
  <c r="P12" i="2"/>
  <c r="O12" i="2"/>
  <c r="M12" i="2"/>
  <c r="L12" i="2"/>
  <c r="J64" i="9"/>
  <c r="J66" i="9" s="1"/>
  <c r="J110" i="9" s="1"/>
  <c r="I66" i="4"/>
  <c r="H66" i="4"/>
  <c r="G66" i="4"/>
  <c r="F66" i="4"/>
  <c r="E66" i="4"/>
  <c r="D66" i="4"/>
  <c r="C66" i="4"/>
  <c r="I73" i="3"/>
  <c r="H73" i="3"/>
  <c r="G73" i="3"/>
  <c r="F73" i="3"/>
  <c r="E73" i="3"/>
  <c r="C73" i="3"/>
  <c r="I58" i="3"/>
  <c r="H58" i="3"/>
  <c r="G58" i="3"/>
  <c r="F58" i="3"/>
  <c r="E58" i="3"/>
  <c r="D58" i="3"/>
  <c r="C58" i="3"/>
  <c r="I53" i="3"/>
  <c r="H53" i="3"/>
  <c r="G53" i="3"/>
  <c r="F53" i="3"/>
  <c r="E53" i="3"/>
  <c r="D53" i="3"/>
  <c r="C53" i="3"/>
  <c r="I40" i="3"/>
  <c r="H40" i="3"/>
  <c r="G40" i="3"/>
  <c r="F40" i="3"/>
  <c r="E40" i="3"/>
  <c r="D40" i="3"/>
  <c r="C40" i="3"/>
  <c r="I8" i="6" l="1"/>
  <c r="G8" i="6"/>
  <c r="H8" i="6"/>
  <c r="H55" i="6" s="1"/>
  <c r="F8" i="6"/>
  <c r="C8" i="6"/>
  <c r="C55" i="6" s="1"/>
  <c r="E8" i="6"/>
  <c r="G53" i="16"/>
  <c r="K22" i="6"/>
  <c r="D28" i="6"/>
  <c r="AA44" i="19"/>
  <c r="Z44" i="19"/>
  <c r="L22" i="6"/>
  <c r="L53" i="3"/>
  <c r="N53" i="3"/>
  <c r="P53" i="3"/>
  <c r="K58" i="3"/>
  <c r="M58" i="3"/>
  <c r="O58" i="3"/>
  <c r="K40" i="3"/>
  <c r="M40" i="3"/>
  <c r="O40" i="3"/>
  <c r="M73" i="3"/>
  <c r="L73" i="3"/>
  <c r="O73" i="3"/>
  <c r="L40" i="3"/>
  <c r="N40" i="3"/>
  <c r="P40" i="3"/>
  <c r="K53" i="3"/>
  <c r="M53" i="3"/>
  <c r="O53" i="3"/>
  <c r="L58" i="3"/>
  <c r="N58" i="3"/>
  <c r="P58" i="3"/>
  <c r="K73" i="3"/>
  <c r="N73" i="3"/>
  <c r="P73" i="3"/>
  <c r="R53" i="16"/>
  <c r="P53" i="16"/>
  <c r="S53" i="16"/>
  <c r="Q53" i="16"/>
  <c r="O43" i="16"/>
  <c r="N43" i="16"/>
  <c r="L66" i="4"/>
  <c r="N66" i="4"/>
  <c r="P66" i="4"/>
  <c r="K66" i="4"/>
  <c r="M66" i="4"/>
  <c r="O66" i="4"/>
  <c r="F55" i="6" l="1"/>
  <c r="G55" i="6"/>
  <c r="E55" i="6"/>
  <c r="I55" i="6"/>
  <c r="I9" i="2"/>
  <c r="C9" i="2"/>
  <c r="C15" i="2" s="1"/>
  <c r="D11" i="2"/>
  <c r="L28" i="6"/>
  <c r="K28" i="6"/>
  <c r="F9" i="2"/>
  <c r="N8" i="6"/>
  <c r="M8" i="6"/>
  <c r="E9" i="2"/>
  <c r="P8" i="6"/>
  <c r="H9" i="2"/>
  <c r="G9" i="2"/>
  <c r="O8" i="6"/>
  <c r="N53" i="16"/>
  <c r="O53" i="16"/>
  <c r="D8" i="6"/>
  <c r="D55" i="6" l="1"/>
  <c r="P9" i="2"/>
  <c r="M9" i="2"/>
  <c r="O9" i="2"/>
  <c r="P55" i="6"/>
  <c r="M55" i="6"/>
  <c r="N55" i="6"/>
  <c r="O55" i="6"/>
  <c r="N9" i="2"/>
  <c r="L8" i="6"/>
  <c r="D9" i="2"/>
  <c r="K8" i="6"/>
  <c r="K11" i="2"/>
  <c r="L11" i="2"/>
  <c r="K55" i="6" l="1"/>
  <c r="L55" i="6"/>
  <c r="K9" i="2"/>
  <c r="L9" i="2"/>
  <c r="I12" i="3"/>
  <c r="H12" i="3"/>
  <c r="G12" i="3"/>
  <c r="F12" i="3"/>
  <c r="E12" i="3"/>
  <c r="D12" i="3"/>
  <c r="D30" i="3" l="1"/>
  <c r="E30" i="3"/>
  <c r="F30" i="3"/>
  <c r="G30" i="3"/>
  <c r="H30" i="3"/>
  <c r="I30" i="3"/>
  <c r="C30" i="3"/>
  <c r="I20" i="3"/>
  <c r="H20" i="3"/>
  <c r="G20" i="3"/>
  <c r="F20" i="3"/>
  <c r="E20" i="3"/>
  <c r="D20" i="3"/>
  <c r="O30" i="3" l="1"/>
  <c r="M30" i="3"/>
  <c r="K30" i="3"/>
  <c r="P30" i="3"/>
  <c r="N30" i="3"/>
  <c r="L30" i="3"/>
  <c r="N20" i="3"/>
  <c r="P20" i="3"/>
  <c r="O20" i="3"/>
  <c r="L20" i="3"/>
  <c r="M20" i="3"/>
  <c r="G44" i="3"/>
  <c r="E44" i="3"/>
  <c r="I44" i="3"/>
  <c r="I46" i="3" s="1"/>
  <c r="I60" i="3" s="1"/>
  <c r="H44" i="3"/>
  <c r="F44" i="3"/>
  <c r="D44" i="3"/>
  <c r="C44" i="3"/>
  <c r="C20" i="3"/>
  <c r="C12" i="3"/>
  <c r="K44" i="3" l="1"/>
  <c r="F46" i="3"/>
  <c r="F60" i="3" s="1"/>
  <c r="N44" i="3"/>
  <c r="G46" i="3"/>
  <c r="G60" i="3" s="1"/>
  <c r="O44" i="3"/>
  <c r="D46" i="3"/>
  <c r="D60" i="3" s="1"/>
  <c r="L44" i="3"/>
  <c r="H46" i="3"/>
  <c r="P46" i="3" s="1"/>
  <c r="P44" i="3"/>
  <c r="E46" i="3"/>
  <c r="M44" i="3"/>
  <c r="K20" i="3"/>
  <c r="K27" i="2"/>
  <c r="M27" i="2"/>
  <c r="O27" i="2"/>
  <c r="L27" i="2"/>
  <c r="N27" i="2"/>
  <c r="P27" i="2"/>
  <c r="C46" i="3"/>
  <c r="I15" i="2"/>
  <c r="H15" i="2"/>
  <c r="G15" i="2"/>
  <c r="F15" i="2"/>
  <c r="E15" i="2"/>
  <c r="D15" i="2"/>
  <c r="M46" i="3" l="1"/>
  <c r="H60" i="3"/>
  <c r="L46" i="3"/>
  <c r="O46" i="3"/>
  <c r="N46" i="3"/>
  <c r="E60" i="3"/>
  <c r="N60" i="3"/>
  <c r="C60" i="3"/>
  <c r="K46" i="3"/>
  <c r="M15" i="2"/>
  <c r="O15" i="2"/>
  <c r="K15" i="2"/>
  <c r="L15" i="2"/>
  <c r="N15" i="2"/>
  <c r="P15" i="2"/>
  <c r="D29" i="2"/>
  <c r="F29" i="2"/>
  <c r="H29" i="2"/>
  <c r="C29" i="2"/>
  <c r="E29" i="2"/>
  <c r="G29" i="2"/>
  <c r="I29" i="2"/>
  <c r="I37" i="2" l="1"/>
  <c r="I9" i="4" s="1"/>
  <c r="O60" i="3"/>
  <c r="L60" i="3"/>
  <c r="P60" i="3"/>
  <c r="M60" i="3"/>
  <c r="K60" i="3"/>
  <c r="M29" i="2"/>
  <c r="P29" i="2"/>
  <c r="L29" i="2"/>
  <c r="O29" i="2"/>
  <c r="K29" i="2"/>
  <c r="N29" i="2"/>
  <c r="G37" i="2"/>
  <c r="G9" i="4" s="1"/>
  <c r="G35" i="4" s="1"/>
  <c r="E37" i="2"/>
  <c r="E9" i="4" s="1"/>
  <c r="E35" i="4" s="1"/>
  <c r="C37" i="2"/>
  <c r="H37" i="2"/>
  <c r="F37" i="2"/>
  <c r="F9" i="4" s="1"/>
  <c r="F35" i="4" s="1"/>
  <c r="D37" i="2"/>
  <c r="D9" i="4" s="1"/>
  <c r="D35" i="4" s="1"/>
  <c r="I35" i="4" l="1"/>
  <c r="I39" i="4" s="1"/>
  <c r="I68" i="4" s="1"/>
  <c r="C9" i="4"/>
  <c r="C35" i="4" s="1"/>
  <c r="C41" i="2"/>
  <c r="C48" i="2" s="1"/>
  <c r="I41" i="2"/>
  <c r="I52" i="2" s="1"/>
  <c r="P37" i="2"/>
  <c r="H9" i="4"/>
  <c r="H35" i="4" s="1"/>
  <c r="L37" i="2"/>
  <c r="N37" i="2"/>
  <c r="M37" i="2"/>
  <c r="O37" i="2"/>
  <c r="K37" i="2"/>
  <c r="D41" i="2"/>
  <c r="F41" i="2"/>
  <c r="H41" i="2"/>
  <c r="E41" i="2"/>
  <c r="G41" i="2"/>
  <c r="P41" i="2" l="1"/>
  <c r="I48" i="2"/>
  <c r="M41" i="2"/>
  <c r="O41" i="2"/>
  <c r="N41" i="2"/>
  <c r="L41" i="2"/>
  <c r="K41" i="2"/>
  <c r="G52" i="2"/>
  <c r="G48" i="2"/>
  <c r="E52" i="2"/>
  <c r="E48" i="2"/>
  <c r="C52" i="2"/>
  <c r="H52" i="2"/>
  <c r="P52" i="2" s="1"/>
  <c r="H48" i="2"/>
  <c r="P9" i="4"/>
  <c r="F52" i="2"/>
  <c r="F48" i="2"/>
  <c r="D52" i="2"/>
  <c r="D48" i="2"/>
  <c r="L9" i="4" l="1"/>
  <c r="L52" i="2"/>
  <c r="N52" i="2"/>
  <c r="N48" i="2"/>
  <c r="L48" i="2"/>
  <c r="P48" i="2"/>
  <c r="N9" i="4"/>
  <c r="M9" i="4"/>
  <c r="O9" i="4"/>
  <c r="K9" i="4"/>
  <c r="M52" i="2"/>
  <c r="O52" i="2"/>
  <c r="K52" i="2"/>
  <c r="M48" i="2"/>
  <c r="O48" i="2"/>
  <c r="K48" i="2"/>
  <c r="D39" i="4"/>
  <c r="D68" i="4" s="1"/>
  <c r="F39" i="4"/>
  <c r="F68" i="4" s="1"/>
  <c r="H39" i="4"/>
  <c r="H68" i="4" s="1"/>
  <c r="E39" i="4"/>
  <c r="E68" i="4" s="1"/>
  <c r="G39" i="4"/>
  <c r="G68" i="4" s="1"/>
  <c r="C39" i="4" l="1"/>
  <c r="C68" i="4" s="1"/>
  <c r="C72" i="4" s="1"/>
  <c r="D70" i="4" s="1"/>
  <c r="P35" i="4"/>
  <c r="P37" i="4"/>
  <c r="O35" i="4"/>
  <c r="K35" i="4"/>
  <c r="N35" i="4"/>
  <c r="M35" i="4"/>
  <c r="L35" i="4"/>
  <c r="P68" i="4"/>
  <c r="K37" i="4" l="1"/>
  <c r="L37" i="4"/>
  <c r="P39" i="4"/>
  <c r="N39" i="4"/>
  <c r="N37" i="4"/>
  <c r="M39" i="4"/>
  <c r="M37" i="4"/>
  <c r="L39" i="4"/>
  <c r="O37" i="4"/>
  <c r="L68" i="4"/>
  <c r="N68" i="4"/>
  <c r="K68" i="4"/>
  <c r="O68" i="4"/>
  <c r="M68" i="4"/>
  <c r="K39" i="4" l="1"/>
  <c r="O39" i="4"/>
  <c r="D72" i="4"/>
  <c r="K70" i="4" l="1"/>
  <c r="K72" i="4" l="1"/>
  <c r="E70" i="4"/>
  <c r="E72" i="4" s="1"/>
  <c r="L70" i="4" l="1"/>
  <c r="L72" i="4" l="1"/>
  <c r="F70" i="4"/>
  <c r="F72" i="4" s="1"/>
  <c r="M70" i="4" l="1"/>
  <c r="G70" i="4" l="1"/>
  <c r="G72" i="4" s="1"/>
  <c r="M72" i="4"/>
  <c r="N70" i="4" l="1"/>
  <c r="H70" i="4" l="1"/>
  <c r="H72" i="4" s="1"/>
  <c r="N72" i="4"/>
  <c r="O70" i="4" l="1"/>
  <c r="I70" i="4" l="1"/>
  <c r="I72" i="4" s="1"/>
  <c r="O72" i="4"/>
  <c r="P70" i="4" l="1"/>
  <c r="P72" i="4" l="1"/>
  <c r="U19" i="16" l="1"/>
  <c r="Y14" i="19"/>
  <c r="U13" i="16"/>
  <c r="Y20" i="19" l="1"/>
</calcChain>
</file>

<file path=xl/sharedStrings.xml><?xml version="1.0" encoding="utf-8"?>
<sst xmlns="http://schemas.openxmlformats.org/spreadsheetml/2006/main" count="2094" uniqueCount="887">
  <si>
    <t>Annual Financial Return 2023 (AFR23)</t>
  </si>
  <si>
    <t>Sample workbook</t>
  </si>
  <si>
    <t>All providers required to complete the Annual Financial Return 2023 will be issued their own bespoke workbook, which will be available to download from the Office for Students portal. You should not use this sample workbook for your submission, and you will not be able to submit it to the portal.</t>
  </si>
  <si>
    <t>This sample workbook shows the full scope of data covered by the Annual Financial Return. Your provider may not be required to complete some of these tables or some of the rows within these tables. The bespoke workbook that you download from the OfS portal has been adapted to show only those elements of the financial workbook requiring data input from you.</t>
  </si>
  <si>
    <t>There have been no changes to the template for Annual Financial Return 2023. All requirements are the same as for Annual Financial Return 2022.</t>
  </si>
  <si>
    <t>This workbook should not be used for your final submission. Your provider's bespoke workbook will be available to download from the OfS portal</t>
  </si>
  <si>
    <t>Year on year differences</t>
  </si>
  <si>
    <t>Table 1: Consolidated statement of comprehensive income and expenditure</t>
  </si>
  <si>
    <t>Audited data</t>
  </si>
  <si>
    <t>Forecasts</t>
  </si>
  <si>
    <t>Differences between years of +/- 10% have been highlighted. Please provide an explanation for any highlighted differences in question 4 of your commentary document.</t>
  </si>
  <si>
    <t>Last audited year</t>
  </si>
  <si>
    <t>Current year</t>
  </si>
  <si>
    <t>Year 1</t>
  </si>
  <si>
    <t>Year 2</t>
  </si>
  <si>
    <t>Year 3</t>
  </si>
  <si>
    <t>Year 4</t>
  </si>
  <si>
    <t>Year 5</t>
  </si>
  <si>
    <t>Year 6</t>
  </si>
  <si>
    <t>Year 7</t>
  </si>
  <si>
    <t>Year 1 to Year 2</t>
  </si>
  <si>
    <t>Year 2 to Year 3</t>
  </si>
  <si>
    <t>Year 3 to Year 4</t>
  </si>
  <si>
    <t>Year 4 to Year 5</t>
  </si>
  <si>
    <t>Year 5 to Year 6</t>
  </si>
  <si>
    <t>Year 6 to Year 7</t>
  </si>
  <si>
    <t>Financial year ending:</t>
  </si>
  <si>
    <t>Income</t>
  </si>
  <si>
    <t>£000s</t>
  </si>
  <si>
    <t>1a</t>
  </si>
  <si>
    <t>Course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</si>
  <si>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</si>
  <si>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</si>
  <si>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</si>
  <si>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</si>
  <si>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</si>
  <si>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</si>
  <si>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</si>
  <si>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</si>
  <si>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</si>
  <si>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</si>
  <si>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</si>
  <si>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</si>
  <si>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</si>
  <si>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</si>
  <si>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</si>
  <si>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</si>
  <si>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</si>
  <si>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</si>
  <si>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</si>
  <si>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</si>
  <si>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</si>
  <si>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</si>
  <si>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</si>
  <si>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</si>
  <si>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</si>
  <si>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</si>
  <si>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</si>
  <si>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</si>
  <si>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</si>
  <si>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surplus/(deficit) in joint venture(s)</t>
  </si>
  <si>
    <t>Share of surplus/(deficit) in associate(s)</t>
  </si>
  <si>
    <t>Surplus/(deficit) before tax</t>
  </si>
  <si>
    <t>Taxation</t>
  </si>
  <si>
    <t>Surplus/(deficit) for the year</t>
  </si>
  <si>
    <t xml:space="preserve">Unrealised surplus on revaluation of tangible assets </t>
  </si>
  <si>
    <t>Actuarial gain/(loss) in respect of pension schemes</t>
  </si>
  <si>
    <t>Change in fair value of hedging financial instrument(s) plus foreign currency translation</t>
  </si>
  <si>
    <t>Miscellaneous types of other comprehensive income</t>
  </si>
  <si>
    <t>Total comprehensive income/(expenditure) for the year</t>
  </si>
  <si>
    <t>Surplus for the year attributable to:</t>
  </si>
  <si>
    <t>17a</t>
  </si>
  <si>
    <t>Non-controlling interest</t>
  </si>
  <si>
    <t>17b</t>
  </si>
  <si>
    <t>Provider</t>
  </si>
  <si>
    <t>Dividends</t>
  </si>
  <si>
    <t>Please indicate whether any material items have been disclosed separately on the face of the Statement of Comprehensive Income and Expenditure in your financial statements:</t>
  </si>
  <si>
    <t>If material items have been disclosed separately on the face of the Statement of Comprehensive Income and Expenditure in your financial statements, please provide details:</t>
  </si>
  <si>
    <t>Differences between years of +/- 10% have been highlighted. You may be asked questions about these differences as part of the data verification process. Please provide an explanation for any material differences in question 5 of your commentary document.</t>
  </si>
  <si>
    <t>Table 2: Consolidated statement of financial position</t>
  </si>
  <si>
    <t>Non-current assets</t>
  </si>
  <si>
    <t>Intangible assets</t>
  </si>
  <si>
    <t>Goodwill</t>
  </si>
  <si>
    <t>Negative goodwill</t>
  </si>
  <si>
    <t>Net amount of goodwill and negative goodwill</t>
  </si>
  <si>
    <t>Tangible assets</t>
  </si>
  <si>
    <t>Heritage assets</t>
  </si>
  <si>
    <t>Investments</t>
  </si>
  <si>
    <t>1h</t>
  </si>
  <si>
    <t>Investment in subsidiaries</t>
  </si>
  <si>
    <t>1i</t>
  </si>
  <si>
    <t>Investment in joint venture(s)</t>
  </si>
  <si>
    <t>1j</t>
  </si>
  <si>
    <t>Investment in associate(s)</t>
  </si>
  <si>
    <t>1k</t>
  </si>
  <si>
    <t>Other non-current assets</t>
  </si>
  <si>
    <t>1l</t>
  </si>
  <si>
    <t>Total non-current assets</t>
  </si>
  <si>
    <t>Current assets</t>
  </si>
  <si>
    <t>Stock</t>
  </si>
  <si>
    <t>Trade and other receivables (excluding loans to directors)</t>
  </si>
  <si>
    <t>Cash and cash equivalents</t>
  </si>
  <si>
    <t>Loans to directors</t>
  </si>
  <si>
    <t>Accrued course fees</t>
  </si>
  <si>
    <t>2g</t>
  </si>
  <si>
    <t>Other current assets</t>
  </si>
  <si>
    <t>2h</t>
  </si>
  <si>
    <t>Total current assets</t>
  </si>
  <si>
    <t>Creditors: amounts falling due within one year</t>
  </si>
  <si>
    <t>3a</t>
  </si>
  <si>
    <t>Overdrafts</t>
  </si>
  <si>
    <t>3b</t>
  </si>
  <si>
    <t>Bank loans and external borrowing</t>
  </si>
  <si>
    <t>3c</t>
  </si>
  <si>
    <t>Obligations under finance leases and service concessions</t>
  </si>
  <si>
    <t>3d</t>
  </si>
  <si>
    <t>Deferred course fees</t>
  </si>
  <si>
    <t>3e</t>
  </si>
  <si>
    <t>Tax and social security costs</t>
  </si>
  <si>
    <t>3f</t>
  </si>
  <si>
    <t>Director, inter-company and related party loans</t>
  </si>
  <si>
    <t>3g</t>
  </si>
  <si>
    <t>Other creditors (amounts falling due within one year)</t>
  </si>
  <si>
    <t>3h</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</si>
  <si>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</si>
  <si>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</si>
  <si>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</si>
  <si>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</si>
  <si>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</si>
  <si>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</si>
  <si>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</si>
  <si>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</si>
  <si>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</si>
  <si>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Other creditors (amounts falling due after more than one year)</t>
  </si>
  <si>
    <t>7e</t>
  </si>
  <si>
    <t>Total creditors (amounts falling due after more than one year)</t>
  </si>
  <si>
    <t>Provisions</t>
  </si>
  <si>
    <t>8a</t>
  </si>
  <si>
    <t>Pension provisions</t>
  </si>
  <si>
    <t>8b</t>
  </si>
  <si>
    <t>Other provisions</t>
  </si>
  <si>
    <t>8c</t>
  </si>
  <si>
    <t>Total provisions</t>
  </si>
  <si>
    <t xml:space="preserve">Total net assets/(liabilities)  </t>
  </si>
  <si>
    <t>Restricted reserves</t>
  </si>
  <si>
    <t>10a</t>
  </si>
  <si>
    <t xml:space="preserve">Income and expenditure endowment reserve </t>
  </si>
  <si>
    <t>10b</t>
  </si>
  <si>
    <t xml:space="preserve">Income and expenditure restricted reserve </t>
  </si>
  <si>
    <t>Unrestricted reserves</t>
  </si>
  <si>
    <t>11a</t>
  </si>
  <si>
    <t xml:space="preserve">Income and expenditure unrestricted reserve </t>
  </si>
  <si>
    <t>11b</t>
  </si>
  <si>
    <t>Revaluation reserve</t>
  </si>
  <si>
    <t>11c</t>
  </si>
  <si>
    <t>Other reserves</t>
  </si>
  <si>
    <t>Total restricted and unrestricted reserves</t>
  </si>
  <si>
    <t>Total reserves</t>
  </si>
  <si>
    <t>Share capital (including share premium)</t>
  </si>
  <si>
    <t xml:space="preserve">Table 3: Consolidated statement of cash flows
</t>
  </si>
  <si>
    <t>Differences between years of +/- 10% have been highlighted. Please provide an explanation for any highlighted differences in question 6 of your commentary document.</t>
  </si>
  <si>
    <t>Cash flow from operating activities</t>
  </si>
  <si>
    <t>Surplus for the year before tax</t>
  </si>
  <si>
    <t>Adjustment for non-cash items</t>
  </si>
  <si>
    <t>Depreciation</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</si>
  <si>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</si>
  <si>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</si>
  <si>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</si>
  <si>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</si>
  <si>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</si>
  <si>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</si>
  <si>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</si>
  <si>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</si>
  <si>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</si>
  <si>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</si>
  <si>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</si>
  <si>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</si>
  <si>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</si>
  <si>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</si>
  <si>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deficit/(surplus) in joint venture</t>
  </si>
  <si>
    <t>2m</t>
  </si>
  <si>
    <t>Share of operating deficit/(surplus) in associate</t>
  </si>
  <si>
    <t>2n</t>
  </si>
  <si>
    <t xml:space="preserve">Other adjustment for non-cash items </t>
  </si>
  <si>
    <t>Adjustment for investing or financing activities</t>
  </si>
  <si>
    <t>Interest payable</t>
  </si>
  <si>
    <t>Endowment income</t>
  </si>
  <si>
    <t>Loss/(gain) on the sale of tangible and intangible assets</t>
  </si>
  <si>
    <t>Capital grant income</t>
  </si>
  <si>
    <t>Other adjustment for investing or financing activities</t>
  </si>
  <si>
    <t>Cash flows from operating activities before tax</t>
  </si>
  <si>
    <t>Taxation paid</t>
  </si>
  <si>
    <t>Net cash inflow/(outflow) from operating activities</t>
  </si>
  <si>
    <t>Cash flows from investing activities</t>
  </si>
  <si>
    <t>Proceeds from sales of tangible assets</t>
  </si>
  <si>
    <t>Proceeds from sales of intangible assets</t>
  </si>
  <si>
    <t>Capital grants receipts</t>
  </si>
  <si>
    <t>Non-current asset investments disposal</t>
  </si>
  <si>
    <t>Withdrawal of deposits</t>
  </si>
  <si>
    <t>7f</t>
  </si>
  <si>
    <t>7g</t>
  </si>
  <si>
    <t>Payments made to acquire tangible assets</t>
  </si>
  <si>
    <t>7h</t>
  </si>
  <si>
    <t>Payments made to acquire intangible assets</t>
  </si>
  <si>
    <t>7i</t>
  </si>
  <si>
    <t>Non-current investment acquisitions</t>
  </si>
  <si>
    <t>7j</t>
  </si>
  <si>
    <t>New deposits</t>
  </si>
  <si>
    <t>7k</t>
  </si>
  <si>
    <t>Other cash flows from investing activities</t>
  </si>
  <si>
    <t>7l</t>
  </si>
  <si>
    <t>Total cash flows from investing activities</t>
  </si>
  <si>
    <t>Cash flows from financing activities</t>
  </si>
  <si>
    <t>Interest paid</t>
  </si>
  <si>
    <t>Interest element of finance lease and service concession payments</t>
  </si>
  <si>
    <t>New endowments</t>
  </si>
  <si>
    <t>8d</t>
  </si>
  <si>
    <t>Endowment payments</t>
  </si>
  <si>
    <t>8e</t>
  </si>
  <si>
    <t>New secured loans</t>
  </si>
  <si>
    <t>8f</t>
  </si>
  <si>
    <t>New unsecured loans</t>
  </si>
  <si>
    <t>8g</t>
  </si>
  <si>
    <t>Repayments of amounts borrowed</t>
  </si>
  <si>
    <t>8h</t>
  </si>
  <si>
    <t>Capital element of finance lease and service concession payments</t>
  </si>
  <si>
    <t>8i</t>
  </si>
  <si>
    <t>Dividends paid</t>
  </si>
  <si>
    <t>8j</t>
  </si>
  <si>
    <t>Other cash flows from financing activities</t>
  </si>
  <si>
    <t>8k</t>
  </si>
  <si>
    <t>Total cash flows from financing activities</t>
  </si>
  <si>
    <t>(Decrease)/Increase in cash and cash equivalents in the year</t>
  </si>
  <si>
    <t>Cash and cash equivalents at beginning of the year</t>
  </si>
  <si>
    <t>Unrealised exchange gains/(losses) on cash and cash equivalents</t>
  </si>
  <si>
    <t>Cash and cash equivalents at the end of the year</t>
  </si>
  <si>
    <t xml:space="preserve">Cash management </t>
  </si>
  <si>
    <t>13a</t>
  </si>
  <si>
    <t>Date of lowest cash balance</t>
  </si>
  <si>
    <t>13b</t>
  </si>
  <si>
    <t>Lowest cash balance (£000s)</t>
  </si>
  <si>
    <t>When is cash forecast to fall below a zero balance during the current or next year and how will you manage this?</t>
  </si>
  <si>
    <t>Period during which the net cash balance is negative</t>
  </si>
  <si>
    <t>Action to manage negative cash balance</t>
  </si>
  <si>
    <t>Submit row?*</t>
  </si>
  <si>
    <t>14a</t>
  </si>
  <si>
    <t>Yes</t>
  </si>
  <si>
    <t>14b</t>
  </si>
  <si>
    <t>14c</t>
  </si>
  <si>
    <t>14d</t>
  </si>
  <si>
    <t>14e</t>
  </si>
  <si>
    <t>14f</t>
  </si>
  <si>
    <t>14g</t>
  </si>
  <si>
    <t>14h</t>
  </si>
  <si>
    <t>14i</t>
  </si>
  <si>
    <t>14j</t>
  </si>
  <si>
    <t>* If you wish to delete a row from this table, select 'No' from the dropdown in this column. The row will be removed once your workbook has been submitted.</t>
  </si>
  <si>
    <t>SUBMIT</t>
  </si>
  <si>
    <t>T3_datacols_c3</t>
  </si>
  <si>
    <t>Table 4: Analysis of income</t>
  </si>
  <si>
    <t>Differences between years of +/- 10% have been highlighted. You may be asked questions about these differences as part of the data verification process.</t>
  </si>
  <si>
    <t>Office for students teaching grant</t>
  </si>
  <si>
    <t>Office for Students other grants</t>
  </si>
  <si>
    <t>Research England research grants</t>
  </si>
  <si>
    <t>Research England other grants</t>
  </si>
  <si>
    <t>Education and Skills Funding Agency funding</t>
  </si>
  <si>
    <t>Department for Education teacher training funding</t>
  </si>
  <si>
    <t>Capital grants recognised in the year</t>
  </si>
  <si>
    <t>Other non-capital funding grants</t>
  </si>
  <si>
    <t>Total funding body grants</t>
  </si>
  <si>
    <t>UK sources</t>
  </si>
  <si>
    <t>EU sources</t>
  </si>
  <si>
    <t>Non-EU sources</t>
  </si>
  <si>
    <t>Total research grants and contracts</t>
  </si>
  <si>
    <t>4a</t>
  </si>
  <si>
    <t>Other services rendered</t>
  </si>
  <si>
    <t>4ai</t>
  </si>
  <si>
    <t>UK public sources</t>
  </si>
  <si>
    <t>4aii</t>
  </si>
  <si>
    <t>4aiii</t>
  </si>
  <si>
    <t>Other sources</t>
  </si>
  <si>
    <t>4aiv</t>
  </si>
  <si>
    <t>Total other services rendered</t>
  </si>
  <si>
    <t>4b</t>
  </si>
  <si>
    <t>Residences and catering operations (including conferences)</t>
  </si>
  <si>
    <t>4bi</t>
  </si>
  <si>
    <t>Residences operations</t>
  </si>
  <si>
    <t>4bii</t>
  </si>
  <si>
    <t>Catering operations</t>
  </si>
  <si>
    <t>4biii</t>
  </si>
  <si>
    <t>Total residences and catering operations (including conferences)</t>
  </si>
  <si>
    <t>4c</t>
  </si>
  <si>
    <t>Income from health and hospital authorities (excluding teaching contracts for student provision)</t>
  </si>
  <si>
    <t>4d</t>
  </si>
  <si>
    <t>Other EU grant income</t>
  </si>
  <si>
    <t>4e</t>
  </si>
  <si>
    <t>Other capital grants recognised in the year</t>
  </si>
  <si>
    <t>4f</t>
  </si>
  <si>
    <t>Income from intellectual property rights</t>
  </si>
  <si>
    <t>4g</t>
  </si>
  <si>
    <t>Subcontracted in course fees</t>
  </si>
  <si>
    <t>4h</t>
  </si>
  <si>
    <t>Other operating income</t>
  </si>
  <si>
    <t>4i</t>
  </si>
  <si>
    <t>Total other income</t>
  </si>
  <si>
    <t>Table 5: Analysis of income - Research grants and contracts - breakdown by source of income and cost centre</t>
  </si>
  <si>
    <r>
      <rPr>
        <b/>
        <sz val="10.5"/>
        <color theme="0"/>
        <rFont val="Arial"/>
        <family val="2"/>
      </rPr>
      <t>1</t>
    </r>
    <r>
      <rPr>
        <sz val="10.5"/>
        <color theme="0"/>
        <rFont val="Arial"/>
        <family val="2"/>
      </rPr>
      <t xml:space="preserve"> - Department for Business, Energy and Industrial Strategy Research Councils, The Royal Society, British Academy and The Royal Society of Edinburgh</t>
    </r>
  </si>
  <si>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</si>
  <si>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</si>
  <si>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</si>
  <si>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</si>
  <si>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</si>
  <si>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</si>
  <si>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</si>
  <si>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</si>
  <si>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Other</t>
  </si>
  <si>
    <t>Total</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</si>
  <si>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</si>
  <si>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</si>
  <si>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</si>
  <si>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</si>
  <si>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</si>
  <si>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</si>
  <si>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</si>
  <si>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</si>
  <si>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</si>
  <si>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</si>
  <si>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</si>
  <si>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</si>
  <si>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</si>
  <si>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</si>
  <si>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</si>
  <si>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</si>
  <si>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and allied health professions</t>
  </si>
  <si>
    <t>104 Psychology and behavioural sciences</t>
  </si>
  <si>
    <t>105 Health and community studies</t>
  </si>
  <si>
    <t>106 Anatomy and physiology</t>
  </si>
  <si>
    <t>107 Pharmacy and pharmacology</t>
  </si>
  <si>
    <t>108 Sports science and leisure studies</t>
  </si>
  <si>
    <t>109 Veterinary science</t>
  </si>
  <si>
    <t>110 Agriculture, forestry and food science</t>
  </si>
  <si>
    <t>111 Earth, marine and environmental sciences</t>
  </si>
  <si>
    <t>112 Biosciences</t>
  </si>
  <si>
    <t>1m</t>
  </si>
  <si>
    <t>113 Chemistry</t>
  </si>
  <si>
    <t>1n</t>
  </si>
  <si>
    <t>114 Physics</t>
  </si>
  <si>
    <t>1o</t>
  </si>
  <si>
    <t>115 General engineering</t>
  </si>
  <si>
    <t>1p</t>
  </si>
  <si>
    <t>116 Chemical engineering</t>
  </si>
  <si>
    <t>1q</t>
  </si>
  <si>
    <t>117 Mineral, metallurgy and materials engineering</t>
  </si>
  <si>
    <t>1r</t>
  </si>
  <si>
    <t>118 Civil engineering</t>
  </si>
  <si>
    <t>1s</t>
  </si>
  <si>
    <t>119 Electrical, electronic and computer engineering</t>
  </si>
  <si>
    <t>1t</t>
  </si>
  <si>
    <t>120 Mechanical, aero and production engineering</t>
  </si>
  <si>
    <t>1u</t>
  </si>
  <si>
    <t>121 IT, systems sciences and computer software engineering</t>
  </si>
  <si>
    <t>1v</t>
  </si>
  <si>
    <t>122 Mathematics</t>
  </si>
  <si>
    <t>1w</t>
  </si>
  <si>
    <t>123 Architecture, built environment and planning</t>
  </si>
  <si>
    <t>1x</t>
  </si>
  <si>
    <t>124 Geography and environmental studies</t>
  </si>
  <si>
    <t>1y</t>
  </si>
  <si>
    <t>125 Area studies</t>
  </si>
  <si>
    <t>1z</t>
  </si>
  <si>
    <t>126 Archaeology</t>
  </si>
  <si>
    <t>1aa</t>
  </si>
  <si>
    <t>127 Anthropology and development studies</t>
  </si>
  <si>
    <t>1ab</t>
  </si>
  <si>
    <t>128 Politics and international studies</t>
  </si>
  <si>
    <t>1ac</t>
  </si>
  <si>
    <t>129 Economics and econometrics</t>
  </si>
  <si>
    <t>1ad</t>
  </si>
  <si>
    <t>130 Law</t>
  </si>
  <si>
    <t>1ae</t>
  </si>
  <si>
    <t>131 Social work and social policy</t>
  </si>
  <si>
    <t>1af</t>
  </si>
  <si>
    <t>132 Sociology</t>
  </si>
  <si>
    <t>1ag</t>
  </si>
  <si>
    <t>133 Business and management studies</t>
  </si>
  <si>
    <t>1ah</t>
  </si>
  <si>
    <t>134 Catering and hospitality management</t>
  </si>
  <si>
    <t>1ai</t>
  </si>
  <si>
    <t>135 Education</t>
  </si>
  <si>
    <t>1aj</t>
  </si>
  <si>
    <t>136 Continuing education</t>
  </si>
  <si>
    <t>1ak</t>
  </si>
  <si>
    <t>137 Modern languages</t>
  </si>
  <si>
    <t>1al</t>
  </si>
  <si>
    <t>138 English language and literature</t>
  </si>
  <si>
    <t>1am</t>
  </si>
  <si>
    <t>139 History</t>
  </si>
  <si>
    <t>1an</t>
  </si>
  <si>
    <t>140 Classics</t>
  </si>
  <si>
    <t>1ao</t>
  </si>
  <si>
    <t>141 Philosophy</t>
  </si>
  <si>
    <t>1ap</t>
  </si>
  <si>
    <t>142 Theology and religious studies</t>
  </si>
  <si>
    <t>1aq</t>
  </si>
  <si>
    <t>143 Art and design</t>
  </si>
  <si>
    <t>1ar</t>
  </si>
  <si>
    <t>144 Music, dance, drama and performing arts</t>
  </si>
  <si>
    <t>1as</t>
  </si>
  <si>
    <t>145 Media studies</t>
  </si>
  <si>
    <t>1at</t>
  </si>
  <si>
    <t>Total academic departments</t>
  </si>
  <si>
    <t>201 Total academic services</t>
  </si>
  <si>
    <t>Administration and central services</t>
  </si>
  <si>
    <t>202 Central administration and services</t>
  </si>
  <si>
    <t>203 General educational expenditure</t>
  </si>
  <si>
    <t>204 Staff and student facilities</t>
  </si>
  <si>
    <t>Total administration and central services</t>
  </si>
  <si>
    <t>207 Total research grants and contracts</t>
  </si>
  <si>
    <t>Co-investment from external sources on Research England funded projects (included in rows 1 to 4 above)</t>
  </si>
  <si>
    <t>Research income-in-kind (included in rows 1 to 4 above)</t>
  </si>
  <si>
    <t>COL2</t>
  </si>
  <si>
    <t>COL3</t>
  </si>
  <si>
    <t>COL4</t>
  </si>
  <si>
    <t>COL5</t>
  </si>
  <si>
    <t>COL6</t>
  </si>
  <si>
    <t>COL7</t>
  </si>
  <si>
    <t>COL8</t>
  </si>
  <si>
    <t>COL9</t>
  </si>
  <si>
    <t>COL10</t>
  </si>
  <si>
    <t>COL11</t>
  </si>
  <si>
    <t>COL12</t>
  </si>
  <si>
    <t>COL13</t>
  </si>
  <si>
    <t>COL14</t>
  </si>
  <si>
    <t>COL15</t>
  </si>
  <si>
    <t>Fees per FTE</t>
  </si>
  <si>
    <t>Table 6: Analysis of income - Course fees and education contracts analysed by domicile, mode, level and source</t>
  </si>
  <si>
    <t>Actual data</t>
  </si>
  <si>
    <t>Forecast data</t>
  </si>
  <si>
    <t xml:space="preserve">Fees per FTE figures are calculated to aid verification. The figures are not used by the OfS for any other purpose.  </t>
  </si>
  <si>
    <t>To note, where you have registered students studying wholly outside the UK, this will distort the figures shown here, as the calculation will include the fee income associated with these students, but not the FTE</t>
  </si>
  <si>
    <t>(students studying wholly outside the UK are not returned in Table 7 of the AFR).</t>
  </si>
  <si>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</si>
  <si>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Student Loans Company/ Local Education Authorities</t>
  </si>
  <si>
    <t>Department of Health and Social Care/ Health Education England/ Local Education and Training Board</t>
  </si>
  <si>
    <t>Higher education course fees</t>
  </si>
  <si>
    <t>UK-domiciled students</t>
  </si>
  <si>
    <t>£s</t>
  </si>
  <si>
    <t>Full-time undergraduate</t>
  </si>
  <si>
    <t>1aii</t>
  </si>
  <si>
    <t>Full-time PGCE</t>
  </si>
  <si>
    <t>1aiii</t>
  </si>
  <si>
    <t>Full-time postgraduate taught (excluding PGCE)</t>
  </si>
  <si>
    <t>1aiv</t>
  </si>
  <si>
    <t>Full-time postgraduate research</t>
  </si>
  <si>
    <t>1av</t>
  </si>
  <si>
    <t>Part-time undergraduate</t>
  </si>
  <si>
    <t>1avi</t>
  </si>
  <si>
    <t>Part-time postgraduate taught</t>
  </si>
  <si>
    <t>1avii</t>
  </si>
  <si>
    <t>Part-time postgraduate research</t>
  </si>
  <si>
    <t>1aviii</t>
  </si>
  <si>
    <t>Total UK fees</t>
  </si>
  <si>
    <t>EU-domiciled students</t>
  </si>
  <si>
    <t>1bi</t>
  </si>
  <si>
    <t>1bii</t>
  </si>
  <si>
    <t>1biii</t>
  </si>
  <si>
    <t>1biv</t>
  </si>
  <si>
    <t>1bv</t>
  </si>
  <si>
    <t>1bvi</t>
  </si>
  <si>
    <t>1bvii</t>
  </si>
  <si>
    <t>1bviii</t>
  </si>
  <si>
    <t>Total EU fees</t>
  </si>
  <si>
    <t>Total UK and EU fees</t>
  </si>
  <si>
    <t>Non-EU-domiciled students</t>
  </si>
  <si>
    <t>1di</t>
  </si>
  <si>
    <t>1dii</t>
  </si>
  <si>
    <t>1diii</t>
  </si>
  <si>
    <t>1div</t>
  </si>
  <si>
    <t>1dv</t>
  </si>
  <si>
    <t>1dvi</t>
  </si>
  <si>
    <t>1dvii</t>
  </si>
  <si>
    <t>1dviii</t>
  </si>
  <si>
    <t>Total non-EU fees</t>
  </si>
  <si>
    <t>Total higher education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</si>
  <si>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</si>
  <si>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</si>
  <si>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</si>
  <si>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</si>
  <si>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</si>
  <si>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</si>
  <si>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course fees and education contracts</t>
  </si>
  <si>
    <t>Table 7: Higher education student full-time equivalents (FTEs)</t>
  </si>
  <si>
    <t>Only the FTE of HE students registered at the provider and included in the student record (or due to be included) should be returned in this table. The FTE of students subcontracted in from another provider and any FTE associated with instances where the whole of the programme of study is outside of the UK should NOT be returned in the Annual Financial Return.</t>
  </si>
  <si>
    <t>Entrants</t>
  </si>
  <si>
    <t>Continuing</t>
  </si>
  <si>
    <t>Higher education student full-time equivalent (FTE)</t>
  </si>
  <si>
    <t>FTE</t>
  </si>
  <si>
    <t>Total UK student FTE</t>
  </si>
  <si>
    <t>Total EU student FTE</t>
  </si>
  <si>
    <t>Total UK and EU student FTE</t>
  </si>
  <si>
    <t>Total non-EU student FTE</t>
  </si>
  <si>
    <t>Total higher education student FTE</t>
  </si>
  <si>
    <t>YEAR1_ENT</t>
  </si>
  <si>
    <t>YEAR1_CON</t>
  </si>
  <si>
    <t>YEAR1_TOT</t>
  </si>
  <si>
    <t>YEAR2_ENT</t>
  </si>
  <si>
    <t>YEAR2_CON</t>
  </si>
  <si>
    <t>YEAR2_TOT</t>
  </si>
  <si>
    <t>YEAR3_ENT</t>
  </si>
  <si>
    <t>YEAR3_CON</t>
  </si>
  <si>
    <t>YEAR3_TOT</t>
  </si>
  <si>
    <t>YEAR4_ENT</t>
  </si>
  <si>
    <t>YEAR4_CON</t>
  </si>
  <si>
    <t>YEAR4_TOT</t>
  </si>
  <si>
    <t>YEAR5_ENT</t>
  </si>
  <si>
    <t>YEAR5_CON</t>
  </si>
  <si>
    <t>YEAR5_TOT</t>
  </si>
  <si>
    <t>YEAR6_ENT</t>
  </si>
  <si>
    <t>YEAR6_CON</t>
  </si>
  <si>
    <t>YEAR6_TOT</t>
  </si>
  <si>
    <t>YEAR7_ENT</t>
  </si>
  <si>
    <t>YEAR7_CON</t>
  </si>
  <si>
    <t>YEAR7_TOT</t>
  </si>
  <si>
    <t>T7_datacols1</t>
  </si>
  <si>
    <t>T7pre_datacols</t>
  </si>
  <si>
    <t>Table 8: Analysis of expenditure - breakdown by activity and cost centre</t>
  </si>
  <si>
    <t xml:space="preserve">Academic staff costs </t>
  </si>
  <si>
    <t>Other staff costs</t>
  </si>
  <si>
    <t>Total staff costs</t>
  </si>
  <si>
    <t>203 General education expenditure</t>
  </si>
  <si>
    <t>3bi</t>
  </si>
  <si>
    <t>National Bursaries</t>
  </si>
  <si>
    <t>3bii</t>
  </si>
  <si>
    <t>Provider specific (including departmental) bursaries and scholarships</t>
  </si>
  <si>
    <t>3biii</t>
  </si>
  <si>
    <t>Other general expenditure</t>
  </si>
  <si>
    <t>3biv</t>
  </si>
  <si>
    <t>204 Total general education expenditure</t>
  </si>
  <si>
    <t>Premises</t>
  </si>
  <si>
    <t>Repairs and maintenance</t>
  </si>
  <si>
    <t>Other expenditure</t>
  </si>
  <si>
    <t>205 Total premises</t>
  </si>
  <si>
    <t>5a</t>
  </si>
  <si>
    <t>5b</t>
  </si>
  <si>
    <t>5c</t>
  </si>
  <si>
    <t>206 Total residences and catering operations (including conferences)</t>
  </si>
  <si>
    <t>6a</t>
  </si>
  <si>
    <t>BEIS Research Councils, The Royal Society, British Academy and The Royal Society of Edinburgh</t>
  </si>
  <si>
    <t>6ai</t>
  </si>
  <si>
    <t>6aii</t>
  </si>
  <si>
    <t>6aiii</t>
  </si>
  <si>
    <t>6aiv</t>
  </si>
  <si>
    <t>6av</t>
  </si>
  <si>
    <t>6avi</t>
  </si>
  <si>
    <t>6avii</t>
  </si>
  <si>
    <t>6aviii</t>
  </si>
  <si>
    <t>6aix</t>
  </si>
  <si>
    <t>6ax</t>
  </si>
  <si>
    <t>Total BEIS Research Councils, The Royal Society, British Academy and The Royal Society of Edinburgh</t>
  </si>
  <si>
    <t>6b</t>
  </si>
  <si>
    <t>6c</t>
  </si>
  <si>
    <t>6d</t>
  </si>
  <si>
    <t>6e</t>
  </si>
  <si>
    <t>6f</t>
  </si>
  <si>
    <t>6g</t>
  </si>
  <si>
    <t>6h</t>
  </si>
  <si>
    <t>6i</t>
  </si>
  <si>
    <t>6j</t>
  </si>
  <si>
    <t>6k</t>
  </si>
  <si>
    <t>6l</t>
  </si>
  <si>
    <t>6m</t>
  </si>
  <si>
    <t>6n</t>
  </si>
  <si>
    <t>Pension cost adjustment</t>
  </si>
  <si>
    <t xml:space="preserve">Other </t>
  </si>
  <si>
    <t>208 Total other expenditure</t>
  </si>
  <si>
    <t>COL1</t>
  </si>
  <si>
    <t>T8_datacols1</t>
  </si>
  <si>
    <t>Table 9: Analysis of expenditure - staff costs</t>
  </si>
  <si>
    <t>Salaries and wages academic staff</t>
  </si>
  <si>
    <t>Salaries and wages non-academic staff</t>
  </si>
  <si>
    <t>Total salaries and wages</t>
  </si>
  <si>
    <t>Directors/trustees remuneration</t>
  </si>
  <si>
    <t>Social security costs</t>
  </si>
  <si>
    <t>Employer Universities Superannuation Scheme (USS) contributions</t>
  </si>
  <si>
    <t>Employer Teachers' Pension Scheme (TPS) contributions</t>
  </si>
  <si>
    <t>Employer Local Government Pension Scheme (LGPS) contributions</t>
  </si>
  <si>
    <t>Employer Other pension contributions and costs</t>
  </si>
  <si>
    <t>Changes to pension provisions and pension adjustments (USS)</t>
  </si>
  <si>
    <t>Changes to pension provisions and pension adjustments (Other)</t>
  </si>
  <si>
    <t xml:space="preserve">Other staff related costs </t>
  </si>
  <si>
    <t xml:space="preserve">Total staff costs </t>
  </si>
  <si>
    <t>Total staff costs (excluding changes to pension provisions and pension adjustments)</t>
  </si>
  <si>
    <t>Average staff numbers</t>
  </si>
  <si>
    <t>Average academic staff numbers (FTE)</t>
  </si>
  <si>
    <t>Average non-academic staff numbers (FTE)</t>
  </si>
  <si>
    <t>Total staff numbers (FTE) (these should be consistent with those disclosed in the financial statements)</t>
  </si>
  <si>
    <t>Basic salary of higher paid staff (including head of provider)</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</si>
  <si>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</si>
  <si>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</si>
  <si>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</si>
  <si>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</si>
  <si>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</si>
  <si>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</si>
  <si>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</si>
  <si>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</si>
  <si>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</si>
  <si>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</si>
  <si>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</si>
  <si>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</si>
  <si>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</si>
  <si>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</si>
  <si>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</si>
  <si>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</si>
  <si>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</si>
  <si>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</si>
  <si>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</si>
  <si>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</si>
  <si>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</si>
  <si>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</si>
  <si>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</si>
  <si>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</si>
  <si>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</si>
  <si>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</si>
  <si>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</si>
  <si>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</si>
  <si>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</si>
  <si>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</si>
  <si>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</si>
  <si>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</si>
  <si>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</si>
  <si>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</si>
  <si>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</si>
  <si>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</si>
  <si>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</si>
  <si>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</si>
  <si>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</si>
  <si>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</si>
  <si>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</si>
  <si>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</si>
  <si>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</si>
  <si>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</si>
  <si>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</si>
  <si>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</si>
  <si>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</si>
  <si>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</si>
  <si>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</si>
  <si>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</si>
  <si>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</si>
  <si>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</si>
  <si>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</si>
  <si>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</si>
  <si>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</si>
  <si>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</si>
  <si>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</si>
  <si>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</si>
  <si>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</si>
  <si>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</si>
  <si>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</si>
  <si>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</si>
  <si>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</si>
  <si>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</si>
  <si>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</si>
  <si>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</si>
  <si>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</si>
  <si>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</si>
  <si>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</si>
  <si>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</si>
  <si>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</si>
  <si>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</si>
  <si>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</si>
  <si>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</si>
  <si>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</si>
  <si>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</si>
  <si>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</si>
  <si>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</si>
  <si>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</si>
  <si>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</si>
  <si>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</si>
  <si>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</si>
  <si>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</si>
  <si>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</si>
  <si>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</si>
  <si>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</si>
  <si>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</si>
  <si>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</si>
  <si>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</si>
  <si>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</si>
  <si>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</si>
  <si>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</si>
  <si>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</si>
  <si>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</si>
  <si>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</si>
  <si>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</si>
  <si>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</si>
  <si>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</si>
  <si>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</si>
  <si>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</si>
  <si>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</si>
  <si>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</si>
  <si>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</si>
  <si>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</si>
  <si>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</si>
  <si>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</si>
  <si>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</si>
  <si>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</si>
  <si>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</si>
  <si>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</si>
  <si>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</si>
  <si>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</si>
  <si>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</si>
  <si>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</si>
  <si>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</si>
  <si>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</si>
  <si>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</si>
  <si>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</si>
  <si>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</si>
  <si>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</si>
  <si>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</si>
  <si>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</si>
  <si>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</si>
  <si>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</si>
  <si>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</si>
  <si>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</si>
  <si>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</si>
  <si>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</si>
  <si>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</si>
  <si>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</si>
  <si>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</si>
  <si>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</si>
  <si>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</si>
  <si>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</si>
  <si>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</si>
  <si>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</si>
  <si>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</si>
  <si>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</si>
  <si>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</si>
  <si>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</si>
  <si>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</si>
  <si>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</si>
  <si>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</si>
  <si>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YEAR1</t>
  </si>
  <si>
    <t>YEAR2</t>
  </si>
  <si>
    <t>YEAR3</t>
  </si>
  <si>
    <t>YEAR4</t>
  </si>
  <si>
    <t>YEAR5</t>
  </si>
  <si>
    <t>YEAR6</t>
  </si>
  <si>
    <t>YEAR7</t>
  </si>
  <si>
    <t>T9_datacols1</t>
  </si>
  <si>
    <t>T9pre_datacols</t>
  </si>
  <si>
    <t>Table 10: Analysis of expenditure - severance payments</t>
  </si>
  <si>
    <t>Please indicate whether you are submitting the information in this table as a nil return:</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</si>
  <si>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</si>
  <si>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</si>
  <si>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</si>
  <si>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</si>
  <si>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(1c), please detail below the nature of the benefit:</t>
  </si>
  <si>
    <t>Where the compensation includes additional pension contributions relating to the employment with the provider: amount of the pension contribution</t>
  </si>
  <si>
    <r>
      <t>Aggregate of compensation for loss of office paid across the whole provider (</t>
    </r>
    <r>
      <rPr>
        <b/>
        <i/>
        <sz val="10.5"/>
        <color theme="1"/>
        <rFont val="Arial"/>
        <family val="2"/>
      </rPr>
      <t>Includes head of provider</t>
    </r>
    <r>
      <rPr>
        <b/>
        <sz val="10.5"/>
        <color theme="1"/>
        <rFont val="Arial"/>
        <family val="2"/>
      </rPr>
      <t xml:space="preserve">) </t>
    </r>
  </si>
  <si>
    <t>Loss of office at the provider:</t>
  </si>
  <si>
    <t>2ai</t>
  </si>
  <si>
    <t>Total amount of compensation paid across the whole provider</t>
  </si>
  <si>
    <t>2aii</t>
  </si>
  <si>
    <t>Number of people to whom this was payable</t>
  </si>
  <si>
    <t>Loss of office at any of the provider's parent or subsidiary undertakings or any office(s) connected to the provider's affairs:</t>
  </si>
  <si>
    <t>2bi</t>
  </si>
  <si>
    <t>2bii</t>
  </si>
  <si>
    <t>T10_datacols_a1</t>
  </si>
  <si>
    <t>T10pre_datacols</t>
  </si>
  <si>
    <t>DROPDOWN</t>
  </si>
  <si>
    <t>T10_datacols_b1</t>
  </si>
  <si>
    <t>COMMENT</t>
  </si>
  <si>
    <t>T10_datacols_c1</t>
  </si>
  <si>
    <t>Table 11: Head of provider remuneration</t>
  </si>
  <si>
    <t>Head of provider at</t>
  </si>
  <si>
    <t>Previous head of provider (1)</t>
  </si>
  <si>
    <t>Previous head of provider (2)</t>
  </si>
  <si>
    <t>Previous head of provider (3)</t>
  </si>
  <si>
    <t>Name of individuals serving as head of provider during the two years</t>
  </si>
  <si>
    <t>Start date of service in head of provider role (DD/MM/YYYY)</t>
  </si>
  <si>
    <t>End date of service in head of provider role (DD/MM/YYYY)</t>
  </si>
  <si>
    <t>Disclosures relating to head of provider role</t>
  </si>
  <si>
    <t>Annualised basic salary awarded before salary sacrifice arrangements and any waivers</t>
  </si>
  <si>
    <t>Basic salary paid</t>
  </si>
  <si>
    <t>Basic salary paid before salary sacrifice arrangements</t>
  </si>
  <si>
    <t>Deductions to reflect salary sacrifice arrangements</t>
  </si>
  <si>
    <t>2biii</t>
  </si>
  <si>
    <t>Basic salary paid after salary sacrifice arrangements</t>
  </si>
  <si>
    <t>Salary in lieu of pension and payments in lieu of pension contributions</t>
  </si>
  <si>
    <t>Payment of dividends</t>
  </si>
  <si>
    <t>Performance related pay and other bonuses</t>
  </si>
  <si>
    <t>Pension contributions</t>
  </si>
  <si>
    <t>Any other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</si>
  <si>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</si>
  <si>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</si>
  <si>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</si>
  <si>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</si>
  <si>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</si>
  <si>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</si>
  <si>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</si>
  <si>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</si>
  <si>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</si>
  <si>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</si>
  <si>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</si>
  <si>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Other non-taxable benefits</t>
  </si>
  <si>
    <t xml:space="preserve">Where 4c Other non-taxable benefits has been completed, please detail below what items are included in this: </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</si>
  <si>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</si>
  <si>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</si>
  <si>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</si>
  <si>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</si>
  <si>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</si>
  <si>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5d</t>
  </si>
  <si>
    <t xml:space="preserve">Where 5d Other remuneration has been completed, please detail below what items are included in this: </t>
  </si>
  <si>
    <t>5e</t>
  </si>
  <si>
    <t>Total other remuneration</t>
  </si>
  <si>
    <t>Total remuneration (before salary sacrifice)</t>
  </si>
  <si>
    <t>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</si>
  <si>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</si>
  <si>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</si>
  <si>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</si>
  <si>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Has your head of provider or any previous head of provider disclosed above been appointed as acting interim head, or are they on a secondment from another organisation?</t>
  </si>
  <si>
    <t>Please provide brief details below of the status of the person acting as head of provider</t>
  </si>
  <si>
    <t>Is your head of provider or any previous head of provider disclosed above employed or paid by another entity, rather the provider themselves?</t>
  </si>
  <si>
    <t>Please provide brief details of the entity that is responsible for funding the remuneration and any other related benefits</t>
  </si>
  <si>
    <t>Has your head of provider or any previous head of provider disclosed above chosen to waive, or not accept, some element of their remuneration?</t>
  </si>
  <si>
    <t>Please provide a brief explanation, along with the amount awarded but not accepted, or received and waived</t>
  </si>
  <si>
    <t>Please use the text box if you wish to provide any commentary in support of the data returned in this table</t>
  </si>
  <si>
    <t>Hide rows</t>
  </si>
  <si>
    <t>ROW</t>
  </si>
  <si>
    <t>T11_datacols_a2</t>
  </si>
  <si>
    <t>T11_datacols_b5</t>
  </si>
  <si>
    <t>T11_datacols_c5</t>
  </si>
  <si>
    <t>T11_datacols_d2</t>
  </si>
  <si>
    <t>T11_datacols_e2</t>
  </si>
  <si>
    <t>Table 12: Analysis of capital expenditure</t>
  </si>
  <si>
    <t>Source of funds</t>
  </si>
  <si>
    <t>Retained proceeds of sales</t>
  </si>
  <si>
    <t>Internal funds</t>
  </si>
  <si>
    <t>Existing loans (excluding new loans in year)</t>
  </si>
  <si>
    <t>New loans in year</t>
  </si>
  <si>
    <t>Existing director loans (excluding new in year)</t>
  </si>
  <si>
    <t>New directors loans in year</t>
  </si>
  <si>
    <t>Leasing</t>
  </si>
  <si>
    <t>Private Finance Initiative</t>
  </si>
  <si>
    <t>Other external sources</t>
  </si>
  <si>
    <t>Total actual spend</t>
  </si>
  <si>
    <t>Buildings</t>
  </si>
  <si>
    <t>Equipment and intangible assets</t>
  </si>
  <si>
    <t>Other operations</t>
  </si>
  <si>
    <t>Total capital expenditure</t>
  </si>
  <si>
    <t>T12_datacols1</t>
  </si>
  <si>
    <t>Table 13: Financial commitments</t>
  </si>
  <si>
    <t>Lender’s name</t>
  </si>
  <si>
    <t>Lender description if 'Other: specify' is selected in column B</t>
  </si>
  <si>
    <t>Type of commitment</t>
  </si>
  <si>
    <t>Security</t>
  </si>
  <si>
    <t>Date of commitment</t>
  </si>
  <si>
    <t>Sum originally committed by the lender 
(£000s)</t>
  </si>
  <si>
    <t>Undrawn sum 
(£000s)</t>
  </si>
  <si>
    <t>Period of loan 
(years)</t>
  </si>
  <si>
    <t>Date of the end of the agreement</t>
  </si>
  <si>
    <t>Repayment basis</t>
  </si>
  <si>
    <t>Sum to be repaid at maturity (including compound interest) 
(£000s)</t>
  </si>
  <si>
    <t>Interest rate type</t>
  </si>
  <si>
    <t>Additional comments</t>
  </si>
  <si>
    <t>Secured/ Unsecured</t>
  </si>
  <si>
    <t>Approximate value of security (or book value of specified assets on which security is held)
(£000s)</t>
  </si>
  <si>
    <t>Month</t>
  </si>
  <si>
    <t>Year</t>
  </si>
  <si>
    <t>UNDRAWN</t>
  </si>
  <si>
    <t>PERIOD</t>
  </si>
  <si>
    <t>RMONTH</t>
  </si>
  <si>
    <t>RYEAR</t>
  </si>
  <si>
    <t>REPAY</t>
  </si>
  <si>
    <t>MATURITY</t>
  </si>
  <si>
    <t>INTTYPE</t>
  </si>
  <si>
    <t>INTRATE</t>
  </si>
  <si>
    <t>T13_datacols2</t>
  </si>
  <si>
    <t>T13_datacols3</t>
  </si>
  <si>
    <t>Table 14: Access and participation investment</t>
  </si>
  <si>
    <t>Access and participation investment</t>
  </si>
  <si>
    <t>Access investment</t>
  </si>
  <si>
    <t>Financial support investment</t>
  </si>
  <si>
    <t>Support for disabled students</t>
  </si>
  <si>
    <t>Research and evaluation investment</t>
  </si>
  <si>
    <t>Total access and participation investment</t>
  </si>
  <si>
    <t>T14_datacols1</t>
  </si>
  <si>
    <t>T14pre_datacols1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</si>
</sst>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0.0"/>
    <numFmt numFmtId="167" formatCode="_-* #,##0_-;\-* #,##0_-;_-* &quot;-&quot;??_-;_-@_-"/>
    <numFmt numFmtId="168" formatCode="0.0%"/>
  </numFmts>
  <fonts count="41">
    <font>
      <sz val="11"/>
      <color theme="1"/>
      <name val="Calibri"/>
      <family val="2"/>
      <scheme val="minor"/>
    </font>
    <font>
      <sz val="11"/>
      <color theme="1"/>
      <name val="Arial"/>
      <family val="2"/>
    </font>
    <font>
      <b/>
      <sz val="15"/>
      <color theme="3"/>
      <name val="Calibri"/>
      <family val="2"/>
      <scheme val="minor"/>
    </font>
    <font>
      <b/>
      <sz val="12"/>
      <color theme="0"/>
      <name val="Arial"/>
      <family val="2"/>
    </font>
    <font>
      <sz val="10"/>
      <color theme="1"/>
      <name val="Arial"/>
      <family val="2"/>
    </font>
    <font>
      <sz val="10"/>
      <name val="Arial"/>
      <family val="2"/>
    </font>
    <font>
      <sz val="11"/>
      <color theme="1"/>
      <name val="Calibri"/>
      <family val="2"/>
      <scheme val="minor"/>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sz val="10.5"/>
      <color theme="0" tint="-0.14999847407452621"/>
      <name val="Arial"/>
      <family val="2"/>
    </font>
    <font>
      <b/>
      <sz val="10.5"/>
      <color theme="0" tint="-0.14999847407452621"/>
      <name val="Arial"/>
      <family val="2"/>
    </font>
    <font>
      <b/>
      <u/>
      <sz val="10.5"/>
      <color theme="1"/>
      <name val="Arial"/>
      <family val="2"/>
    </font>
    <font>
      <sz val="24"/>
      <color rgb="FF002554"/>
      <name val="Arial"/>
      <family val="2"/>
    </font>
    <font>
      <sz val="10.5"/>
      <color rgb="FFD7D2CB"/>
      <name val="Arial"/>
      <family val="2"/>
    </font>
    <font>
      <sz val="20"/>
      <color rgb="FF002554"/>
      <name val="Arial"/>
      <family val="2"/>
    </font>
    <font>
      <sz val="18"/>
      <color rgb="FF002554"/>
      <name val="Arial"/>
      <family val="2"/>
    </font>
    <font>
      <b/>
      <u/>
      <sz val="11"/>
      <color theme="1"/>
      <name val="Arial"/>
      <family val="2"/>
    </font>
    <font>
      <u/>
      <sz val="11"/>
      <color theme="10"/>
      <name val="Calibri"/>
      <family val="2"/>
      <scheme val="minor"/>
    </font>
    <font>
      <u/>
      <sz val="10.5"/>
      <color theme="10"/>
      <name val="Arial"/>
      <family val="2"/>
    </font>
    <font>
      <sz val="8"/>
      <name val="Calibri"/>
      <family val="2"/>
      <scheme val="minor"/>
    </font>
    <font>
      <sz val="10.5"/>
      <color rgb="FF000000"/>
      <name val="Arial"/>
      <family val="2"/>
    </font>
    <font>
      <b/>
      <sz val="10.5"/>
      <color rgb="FFFF0000"/>
      <name val="Arial"/>
      <family val="2"/>
    </font>
    <font>
      <b/>
      <sz val="10.5"/>
      <color rgb="FFD7D2CB"/>
      <name val="Arial"/>
      <family val="2"/>
    </font>
    <font>
      <sz val="28"/>
      <color rgb="FFC00000"/>
      <name val="Arial"/>
      <family val="2"/>
    </font>
    <font>
      <sz val="12"/>
      <color rgb="FFC00000"/>
      <name val="Arial"/>
      <family val="2"/>
    </font>
    <font>
      <b/>
      <sz val="12"/>
      <color rgb="FFC00000"/>
      <name val="Arial"/>
      <family val="2"/>
    </font>
    <font>
      <sz val="10.5"/>
      <color rgb="FFC00000"/>
      <name val="Arial"/>
      <family val="2"/>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rgb="FFFFFF00"/>
        <bgColor indexed="64"/>
      </patternFill>
    </fill>
    <fill>
      <patternFill patternType="solid">
        <fgColor theme="0"/>
        <bgColor rgb="FF000000"/>
      </patternFill>
    </fill>
    <fill>
      <patternFill patternType="solid">
        <fgColor theme="5"/>
        <bgColor indexed="64"/>
      </patternFill>
    </fill>
    <fill>
      <patternFill patternType="solid">
        <fgColor rgb="FFB4C6E7"/>
        <bgColor indexed="64"/>
      </patternFill>
    </fill>
    <fill>
      <patternFill patternType="solid">
        <fgColor rgb="FFFFFFFF"/>
        <bgColor indexed="64"/>
      </patternFill>
    </fill>
    <fill>
      <patternFill patternType="solid">
        <fgColor rgb="FFD9E1F2"/>
        <bgColor indexed="64"/>
      </patternFill>
    </fill>
    <fill>
      <patternFill patternType="solid">
        <fgColor rgb="FFF1B434"/>
        <bgColor rgb="FF000000"/>
      </patternFill>
    </fill>
  </fills>
  <borders count="128">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bottom style="thin">
        <color auto="1"/>
      </bottom>
      <diagonal/>
    </border>
    <border>
      <left style="hair">
        <color theme="0"/>
      </left>
      <right style="thin">
        <color theme="0"/>
      </right>
      <top/>
      <bottom style="thin">
        <color auto="1"/>
      </bottom>
      <diagonal/>
    </border>
    <border>
      <left style="hair">
        <color theme="0"/>
      </left>
      <right style="hair">
        <color theme="0"/>
      </right>
      <top/>
      <bottom style="thin">
        <color auto="1"/>
      </bottom>
      <diagonal/>
    </border>
    <border>
      <left style="hair">
        <color theme="0"/>
      </left>
      <right style="thin">
        <color indexed="64"/>
      </right>
      <top/>
      <bottom style="thin">
        <color auto="1"/>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right style="hair">
        <color indexed="64"/>
      </right>
      <top style="hair">
        <color indexed="64"/>
      </top>
      <bottom style="hair">
        <color indexed="64"/>
      </bottom>
      <diagonal/>
    </border>
    <border>
      <left style="thin">
        <color theme="0"/>
      </left>
      <right style="thin">
        <color indexed="64"/>
      </right>
      <top style="thin">
        <color auto="1"/>
      </top>
      <bottom style="thin">
        <color indexed="64"/>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style="thin">
        <color auto="1"/>
      </left>
      <right style="thin">
        <color theme="0"/>
      </right>
      <top/>
      <bottom style="thin">
        <color auto="1"/>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auto="1"/>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right style="hair">
        <color indexed="64"/>
      </right>
      <top/>
      <bottom style="thin">
        <color indexed="64"/>
      </bottom>
      <diagonal/>
    </border>
    <border>
      <left style="thin">
        <color indexed="64"/>
      </left>
      <right style="thin">
        <color theme="0"/>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style="hair">
        <color indexed="64"/>
      </bottom>
      <diagonal/>
    </border>
    <border>
      <left style="thin">
        <color theme="0"/>
      </left>
      <right/>
      <top style="thin">
        <color theme="0"/>
      </top>
      <bottom style="thin">
        <color auto="1"/>
      </bottom>
      <diagonal/>
    </border>
    <border>
      <left/>
      <right style="hair">
        <color indexed="64"/>
      </right>
      <top style="thin">
        <color indexed="64"/>
      </top>
      <bottom style="hair">
        <color indexed="64"/>
      </bottom>
      <diagonal/>
    </border>
    <border>
      <left style="medium">
        <color indexed="64"/>
      </left>
      <right/>
      <top/>
      <bottom/>
      <diagonal/>
    </border>
    <border>
      <left/>
      <right style="hair">
        <color theme="0"/>
      </right>
      <top/>
      <bottom/>
      <diagonal/>
    </border>
    <border>
      <left style="medium">
        <color indexed="64"/>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indexed="64"/>
      </bottom>
      <diagonal/>
    </border>
    <border>
      <left style="thin">
        <color indexed="64"/>
      </left>
      <right/>
      <top style="thin">
        <color indexed="64"/>
      </top>
      <bottom style="thin">
        <color theme="0"/>
      </bottom>
      <diagonal/>
    </border>
  </borders>
  <cellStyleXfs count="13">
    <xf numFmtId="0" fontId="0" fillId="0" borderId="0"/>
    <xf numFmtId="0" fontId="2" fillId="0" borderId="1" applyNumberFormat="0" applyFill="0" applyAlignment="0" applyProtection="0"/>
    <xf numFmtId="0" fontId="5" fillId="0" borderId="0"/>
    <xf numFmtId="9" fontId="6" fillId="0" borderId="0" applyFont="0" applyFill="0" applyBorder="0" applyAlignment="0" applyProtection="0"/>
    <xf numFmtId="165" fontId="6" fillId="0" borderId="0" applyFont="0" applyFill="0" applyBorder="0" applyAlignment="0" applyProtection="0"/>
    <xf numFmtId="0" fontId="6" fillId="0" borderId="0"/>
    <xf numFmtId="0" fontId="31" fillId="0" borderId="0" applyNumberForma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cellStyleXfs>
  <cellXfs count="1364">
    <xf numFmtId="0" fontId="0" fillId="0" borderId="0" xfId="0"/>
    <xf numFmtId="0" fontId="4" fillId="0" borderId="0" xfId="0" applyFont="1"/>
    <xf numFmtId="0" fontId="4" fillId="0" borderId="0" xfId="0" applyFont="1" applyAlignment="1">
      <alignment horizontal="right"/>
    </xf>
    <xf numFmtId="0" fontId="5" fillId="0" borderId="0" xfId="0" applyFont="1"/>
    <xf numFmtId="0" fontId="9" fillId="0" borderId="0" xfId="0" applyFont="1"/>
    <xf numFmtId="0" fontId="13" fillId="0" borderId="12" xfId="0" applyFont="1" applyBorder="1" applyAlignment="1">
      <alignment horizontal="right"/>
    </xf>
    <xf numFmtId="0" fontId="15" fillId="0" borderId="0" xfId="0" applyFont="1"/>
    <xf numFmtId="0" fontId="13" fillId="0" borderId="15" xfId="0" applyFont="1" applyBorder="1" applyAlignment="1">
      <alignment horizontal="right"/>
    </xf>
    <xf numFmtId="0" fontId="13" fillId="0" borderId="16" xfId="0" applyFont="1" applyBorder="1" applyAlignment="1">
      <alignment horizontal="left" indent="1"/>
    </xf>
    <xf numFmtId="0" fontId="13" fillId="0" borderId="18" xfId="0" applyFont="1" applyBorder="1" applyAlignment="1">
      <alignment horizontal="right"/>
    </xf>
    <xf numFmtId="0" fontId="13" fillId="0" borderId="19" xfId="0" applyFont="1" applyBorder="1" applyAlignment="1">
      <alignment horizontal="left" indent="1"/>
    </xf>
    <xf numFmtId="0" fontId="13" fillId="0" borderId="21" xfId="0" applyFont="1" applyBorder="1" applyAlignment="1">
      <alignment horizontal="right"/>
    </xf>
    <xf numFmtId="0" fontId="15" fillId="0" borderId="19" xfId="2" applyFont="1" applyBorder="1" applyAlignment="1">
      <alignment horizontal="left" indent="1"/>
    </xf>
    <xf numFmtId="0" fontId="12" fillId="5" borderId="0" xfId="0" applyFont="1" applyFill="1"/>
    <xf numFmtId="0" fontId="13" fillId="6" borderId="13" xfId="0" applyFont="1" applyFill="1" applyBorder="1"/>
    <xf numFmtId="0" fontId="15" fillId="6" borderId="13" xfId="2" applyFont="1" applyFill="1" applyBorder="1"/>
    <xf numFmtId="0" fontId="14" fillId="6" borderId="13" xfId="0" applyFont="1" applyFill="1" applyBorder="1"/>
    <xf numFmtId="0" fontId="3" fillId="5" borderId="2" xfId="1" applyFont="1" applyFill="1" applyBorder="1" applyAlignment="1" applyProtection="1">
      <alignment vertical="top"/>
    </xf>
    <xf numFmtId="0" fontId="11" fillId="5" borderId="3" xfId="1" applyFont="1" applyFill="1" applyBorder="1" applyAlignment="1" applyProtection="1">
      <alignment vertical="top"/>
    </xf>
    <xf numFmtId="0" fontId="12" fillId="5" borderId="8" xfId="0" applyFont="1" applyFill="1" applyBorder="1"/>
    <xf numFmtId="0" fontId="12" fillId="5" borderId="6" xfId="0" applyFont="1" applyFill="1" applyBorder="1"/>
    <xf numFmtId="0" fontId="13" fillId="6" borderId="4" xfId="0" applyFont="1" applyFill="1" applyBorder="1" applyAlignment="1">
      <alignment horizontal="right"/>
    </xf>
    <xf numFmtId="0" fontId="13" fillId="7" borderId="12" xfId="0" applyFont="1" applyFill="1" applyBorder="1" applyAlignment="1">
      <alignment horizontal="right"/>
    </xf>
    <xf numFmtId="0" fontId="14" fillId="7" borderId="4" xfId="0" applyFont="1" applyFill="1" applyBorder="1"/>
    <xf numFmtId="0" fontId="16" fillId="7" borderId="4" xfId="2" applyFont="1" applyFill="1" applyBorder="1"/>
    <xf numFmtId="0" fontId="13" fillId="0" borderId="22" xfId="0" applyFont="1" applyBorder="1" applyAlignment="1">
      <alignment horizontal="left" indent="1"/>
    </xf>
    <xf numFmtId="0" fontId="13" fillId="0" borderId="12" xfId="0" applyFont="1" applyBorder="1" applyAlignment="1">
      <alignment horizontal="right" vertical="top"/>
    </xf>
    <xf numFmtId="0" fontId="11" fillId="5" borderId="7" xfId="0" applyFont="1" applyFill="1" applyBorder="1" applyAlignment="1">
      <alignment horizontal="right"/>
    </xf>
    <xf numFmtId="0" fontId="15" fillId="0" borderId="12" xfId="0" applyFont="1" applyBorder="1" applyAlignment="1">
      <alignment horizontal="right"/>
    </xf>
    <xf numFmtId="0" fontId="15" fillId="0" borderId="15" xfId="0" applyFont="1" applyBorder="1" applyAlignment="1">
      <alignment horizontal="right"/>
    </xf>
    <xf numFmtId="0" fontId="15" fillId="0" borderId="18" xfId="0" applyFont="1" applyBorder="1" applyAlignment="1">
      <alignment horizontal="right"/>
    </xf>
    <xf numFmtId="0" fontId="15" fillId="0" borderId="21" xfId="0" applyFont="1" applyBorder="1" applyAlignment="1">
      <alignment horizontal="right"/>
    </xf>
    <xf numFmtId="0" fontId="15" fillId="6" borderId="4" xfId="0" applyFont="1" applyFill="1" applyBorder="1" applyAlignment="1">
      <alignment horizontal="right"/>
    </xf>
    <xf numFmtId="0" fontId="15" fillId="7" borderId="12" xfId="0" applyFont="1" applyFill="1" applyBorder="1" applyAlignment="1">
      <alignment horizontal="right"/>
    </xf>
    <xf numFmtId="0" fontId="13" fillId="8" borderId="12" xfId="0" applyFont="1" applyFill="1" applyBorder="1" applyAlignment="1">
      <alignment horizontal="right"/>
    </xf>
    <xf numFmtId="0" fontId="14" fillId="8" borderId="4" xfId="0" applyFont="1" applyFill="1" applyBorder="1"/>
    <xf numFmtId="0" fontId="15" fillId="8" borderId="12" xfId="0" applyFont="1" applyFill="1" applyBorder="1" applyAlignment="1">
      <alignment horizontal="right"/>
    </xf>
    <xf numFmtId="0" fontId="16" fillId="8" borderId="4" xfId="0" applyFont="1" applyFill="1" applyBorder="1"/>
    <xf numFmtId="0" fontId="16" fillId="8" borderId="4" xfId="2" applyFont="1" applyFill="1" applyBorder="1"/>
    <xf numFmtId="0" fontId="15" fillId="6" borderId="13" xfId="2" applyFont="1" applyFill="1" applyBorder="1" applyAlignment="1">
      <alignment horizontal="left" indent="1"/>
    </xf>
    <xf numFmtId="0" fontId="13" fillId="6" borderId="13" xfId="0" applyFont="1" applyFill="1" applyBorder="1" applyAlignment="1">
      <alignment horizontal="left"/>
    </xf>
    <xf numFmtId="0" fontId="15" fillId="4" borderId="4" xfId="0" applyFont="1" applyFill="1" applyBorder="1" applyAlignment="1">
      <alignment horizontal="left" indent="1"/>
    </xf>
    <xf numFmtId="0" fontId="15" fillId="6" borderId="13" xfId="0" applyFont="1" applyFill="1" applyBorder="1" applyAlignment="1">
      <alignment horizontal="left"/>
    </xf>
    <xf numFmtId="0" fontId="16" fillId="11" borderId="4" xfId="0" applyFont="1" applyFill="1" applyBorder="1" applyAlignment="1">
      <alignment horizontal="left"/>
    </xf>
    <xf numFmtId="0" fontId="16" fillId="12" borderId="4" xfId="0" applyFont="1" applyFill="1" applyBorder="1" applyAlignment="1">
      <alignment horizontal="left"/>
    </xf>
    <xf numFmtId="0" fontId="16" fillId="12" borderId="13" xfId="0" applyFont="1" applyFill="1" applyBorder="1" applyAlignment="1">
      <alignment horizontal="left"/>
    </xf>
    <xf numFmtId="0" fontId="13" fillId="0" borderId="0" xfId="0" applyFont="1"/>
    <xf numFmtId="0" fontId="15" fillId="4" borderId="4" xfId="0" applyFont="1" applyFill="1" applyBorder="1" applyAlignment="1">
      <alignment horizontal="left"/>
    </xf>
    <xf numFmtId="0" fontId="16" fillId="12" borderId="4" xfId="0" applyFont="1" applyFill="1" applyBorder="1" applyAlignment="1">
      <alignment horizontal="left" indent="1"/>
    </xf>
    <xf numFmtId="0" fontId="16" fillId="11" borderId="4" xfId="0" applyFont="1" applyFill="1" applyBorder="1" applyAlignment="1">
      <alignment horizontal="left" indent="1"/>
    </xf>
    <xf numFmtId="0" fontId="7" fillId="9" borderId="8" xfId="0" applyFont="1" applyFill="1" applyBorder="1" applyAlignment="1">
      <alignment horizontal="left" vertical="top"/>
    </xf>
    <xf numFmtId="0" fontId="16" fillId="11" borderId="4" xfId="0" applyFont="1" applyFill="1" applyBorder="1"/>
    <xf numFmtId="0" fontId="18" fillId="11" borderId="13" xfId="0" applyFont="1" applyFill="1" applyBorder="1" applyAlignment="1">
      <alignment horizontal="left" indent="1"/>
    </xf>
    <xf numFmtId="0" fontId="18" fillId="11" borderId="4" xfId="0" applyFont="1" applyFill="1" applyBorder="1" applyAlignment="1">
      <alignment horizontal="left" indent="1"/>
    </xf>
    <xf numFmtId="0" fontId="18" fillId="12" borderId="4" xfId="0" applyFont="1" applyFill="1" applyBorder="1" applyAlignment="1">
      <alignment horizontal="left" indent="1"/>
    </xf>
    <xf numFmtId="0" fontId="15" fillId="10" borderId="13" xfId="0" applyFont="1" applyFill="1" applyBorder="1"/>
    <xf numFmtId="0" fontId="15" fillId="10" borderId="13" xfId="0" applyFont="1" applyFill="1" applyBorder="1" applyAlignment="1">
      <alignment horizontal="left"/>
    </xf>
    <xf numFmtId="0" fontId="17" fillId="9" borderId="0" xfId="0" applyFont="1" applyFill="1" applyAlignment="1">
      <alignment horizontal="right"/>
    </xf>
    <xf numFmtId="0" fontId="11" fillId="5" borderId="50" xfId="0" applyFont="1" applyFill="1" applyBorder="1" applyAlignment="1">
      <alignment horizontal="center" wrapText="1"/>
    </xf>
    <xf numFmtId="0" fontId="16" fillId="8" borderId="4" xfId="0" applyFont="1" applyFill="1" applyBorder="1" applyAlignment="1">
      <alignment horizontal="left"/>
    </xf>
    <xf numFmtId="0" fontId="16" fillId="8" borderId="13" xfId="0" applyFont="1" applyFill="1" applyBorder="1" applyAlignment="1">
      <alignment horizontal="right" wrapText="1"/>
    </xf>
    <xf numFmtId="0" fontId="16" fillId="8" borderId="5" xfId="0" applyFont="1" applyFill="1" applyBorder="1" applyAlignment="1">
      <alignment horizontal="right" wrapText="1"/>
    </xf>
    <xf numFmtId="0" fontId="15" fillId="8" borderId="12" xfId="0" applyFont="1" applyFill="1" applyBorder="1"/>
    <xf numFmtId="0" fontId="14" fillId="7" borderId="4" xfId="0" applyFont="1" applyFill="1" applyBorder="1" applyAlignment="1">
      <alignment horizontal="left"/>
    </xf>
    <xf numFmtId="0" fontId="14" fillId="5" borderId="0" xfId="0" applyFont="1" applyFill="1"/>
    <xf numFmtId="0" fontId="13" fillId="8" borderId="4" xfId="0" applyFont="1" applyFill="1" applyBorder="1" applyAlignment="1">
      <alignment horizontal="left" indent="1"/>
    </xf>
    <xf numFmtId="0" fontId="13" fillId="2" borderId="16" xfId="0" applyFont="1" applyFill="1" applyBorder="1" applyAlignment="1">
      <alignment horizontal="left" indent="2"/>
    </xf>
    <xf numFmtId="0" fontId="13" fillId="2" borderId="19" xfId="0" applyFont="1" applyFill="1" applyBorder="1" applyAlignment="1">
      <alignment horizontal="left" indent="2"/>
    </xf>
    <xf numFmtId="0" fontId="13" fillId="2" borderId="22" xfId="0" applyFont="1" applyFill="1" applyBorder="1" applyAlignment="1">
      <alignment horizontal="left" indent="2"/>
    </xf>
    <xf numFmtId="0" fontId="14" fillId="8" borderId="4" xfId="0" applyFont="1" applyFill="1" applyBorder="1" applyAlignment="1">
      <alignment horizontal="left" indent="1"/>
    </xf>
    <xf numFmtId="0" fontId="7" fillId="9" borderId="2" xfId="0" applyFont="1" applyFill="1" applyBorder="1" applyAlignment="1">
      <alignment horizontal="left"/>
    </xf>
    <xf numFmtId="0" fontId="7" fillId="9" borderId="3" xfId="0" applyFont="1" applyFill="1" applyBorder="1" applyAlignment="1">
      <alignment wrapText="1"/>
    </xf>
    <xf numFmtId="0" fontId="7" fillId="9" borderId="8" xfId="0" applyFont="1" applyFill="1" applyBorder="1" applyAlignment="1">
      <alignment horizontal="left"/>
    </xf>
    <xf numFmtId="0" fontId="7" fillId="9" borderId="0" xfId="0" applyFont="1" applyFill="1" applyAlignment="1">
      <alignment wrapText="1"/>
    </xf>
    <xf numFmtId="0" fontId="7" fillId="9" borderId="8" xfId="0" applyFont="1" applyFill="1" applyBorder="1"/>
    <xf numFmtId="0" fontId="17" fillId="9" borderId="50" xfId="0" applyFont="1" applyFill="1" applyBorder="1" applyAlignment="1">
      <alignment horizontal="center"/>
    </xf>
    <xf numFmtId="0" fontId="17" fillId="5" borderId="50" xfId="0" applyFont="1" applyFill="1" applyBorder="1" applyAlignment="1">
      <alignment horizontal="center"/>
    </xf>
    <xf numFmtId="0" fontId="17" fillId="9" borderId="52" xfId="0" applyFont="1" applyFill="1" applyBorder="1" applyAlignment="1">
      <alignment horizontal="center"/>
    </xf>
    <xf numFmtId="0" fontId="7" fillId="9" borderId="6" xfId="0" applyFont="1" applyFill="1" applyBorder="1"/>
    <xf numFmtId="0" fontId="7" fillId="9" borderId="7" xfId="0" applyFont="1" applyFill="1" applyBorder="1"/>
    <xf numFmtId="0" fontId="12" fillId="9" borderId="53" xfId="0" applyFont="1" applyFill="1" applyBorder="1" applyAlignment="1">
      <alignment horizontal="right" wrapText="1"/>
    </xf>
    <xf numFmtId="0" fontId="19" fillId="9" borderId="54" xfId="0" applyFont="1" applyFill="1" applyBorder="1" applyAlignment="1">
      <alignment horizontal="right" wrapText="1"/>
    </xf>
    <xf numFmtId="0" fontId="17" fillId="9" borderId="3" xfId="0" applyFont="1" applyFill="1" applyBorder="1"/>
    <xf numFmtId="0" fontId="17" fillId="9" borderId="0" xfId="0" applyFont="1" applyFill="1"/>
    <xf numFmtId="0" fontId="17" fillId="9" borderId="9" xfId="0" applyFont="1" applyFill="1" applyBorder="1"/>
    <xf numFmtId="0" fontId="17" fillId="9" borderId="0" xfId="0" applyFont="1" applyFill="1" applyAlignment="1">
      <alignment horizontal="center"/>
    </xf>
    <xf numFmtId="0" fontId="13" fillId="8" borderId="11" xfId="0" applyFont="1" applyFill="1" applyBorder="1" applyAlignment="1">
      <alignment horizontal="right"/>
    </xf>
    <xf numFmtId="0" fontId="16" fillId="12" borderId="6" xfId="0" applyFont="1" applyFill="1" applyBorder="1" applyAlignment="1">
      <alignment horizontal="left"/>
    </xf>
    <xf numFmtId="0" fontId="15" fillId="10" borderId="13" xfId="0" applyFont="1" applyFill="1" applyBorder="1" applyAlignment="1">
      <alignment horizontal="left" indent="1"/>
    </xf>
    <xf numFmtId="0" fontId="17" fillId="9" borderId="7" xfId="0" applyFont="1" applyFill="1" applyBorder="1" applyAlignment="1">
      <alignment horizontal="right"/>
    </xf>
    <xf numFmtId="0" fontId="11" fillId="5" borderId="0" xfId="1" applyFont="1" applyFill="1" applyBorder="1" applyAlignment="1" applyProtection="1">
      <alignment vertical="top" wrapText="1"/>
    </xf>
    <xf numFmtId="0" fontId="12" fillId="5" borderId="0" xfId="0" applyFont="1" applyFill="1" applyAlignment="1">
      <alignment vertical="center" wrapText="1"/>
    </xf>
    <xf numFmtId="0" fontId="8" fillId="0" borderId="0" xfId="0" applyFont="1"/>
    <xf numFmtId="37" fontId="15" fillId="6" borderId="13" xfId="0" applyNumberFormat="1" applyFont="1" applyFill="1" applyBorder="1" applyAlignment="1">
      <alignment horizontal="right"/>
    </xf>
    <xf numFmtId="0" fontId="15" fillId="10" borderId="13" xfId="0" applyFont="1" applyFill="1" applyBorder="1" applyAlignment="1">
      <alignment horizontal="left" indent="2"/>
    </xf>
    <xf numFmtId="0" fontId="15" fillId="6" borderId="3" xfId="0" applyFont="1" applyFill="1" applyBorder="1" applyAlignment="1">
      <alignment horizontal="left" indent="2"/>
    </xf>
    <xf numFmtId="0" fontId="15" fillId="6" borderId="3" xfId="0" applyFont="1" applyFill="1" applyBorder="1"/>
    <xf numFmtId="0" fontId="13" fillId="6" borderId="2" xfId="0" applyFont="1" applyFill="1" applyBorder="1" applyAlignment="1">
      <alignment horizontal="right"/>
    </xf>
    <xf numFmtId="0" fontId="15" fillId="6" borderId="14" xfId="0" applyFont="1" applyFill="1" applyBorder="1"/>
    <xf numFmtId="0" fontId="13" fillId="0" borderId="0" xfId="0" applyFont="1" applyAlignment="1">
      <alignment horizontal="right"/>
    </xf>
    <xf numFmtId="0" fontId="13" fillId="8" borderId="12" xfId="0" applyFont="1" applyFill="1" applyBorder="1" applyAlignment="1">
      <alignment horizontal="right" vertical="top"/>
    </xf>
    <xf numFmtId="0" fontId="14" fillId="5" borderId="8" xfId="0" applyFont="1" applyFill="1" applyBorder="1"/>
    <xf numFmtId="0" fontId="3" fillId="5" borderId="2" xfId="0" applyFont="1" applyFill="1" applyBorder="1" applyAlignment="1">
      <alignment vertical="top"/>
    </xf>
    <xf numFmtId="0" fontId="11" fillId="5" borderId="52" xfId="0" applyFont="1" applyFill="1" applyBorder="1" applyAlignment="1">
      <alignment horizontal="center" wrapText="1"/>
    </xf>
    <xf numFmtId="0" fontId="12" fillId="5" borderId="51" xfId="0" applyFont="1" applyFill="1" applyBorder="1" applyAlignment="1">
      <alignment horizontal="right" wrapText="1"/>
    </xf>
    <xf numFmtId="0" fontId="12" fillId="5" borderId="62" xfId="0" applyFont="1" applyFill="1" applyBorder="1" applyAlignment="1">
      <alignment horizontal="right" wrapText="1"/>
    </xf>
    <xf numFmtId="0" fontId="12" fillId="5" borderId="53" xfId="0" applyFont="1" applyFill="1" applyBorder="1" applyAlignment="1">
      <alignment horizontal="right" wrapText="1"/>
    </xf>
    <xf numFmtId="0" fontId="12" fillId="5" borderId="54" xfId="0" applyFont="1" applyFill="1" applyBorder="1" applyAlignment="1">
      <alignment horizontal="right" wrapText="1"/>
    </xf>
    <xf numFmtId="0" fontId="19" fillId="9" borderId="50" xfId="0" applyFont="1" applyFill="1" applyBorder="1" applyAlignment="1">
      <alignment horizontal="center" wrapText="1"/>
    </xf>
    <xf numFmtId="0" fontId="19" fillId="5" borderId="50" xfId="0" applyFont="1" applyFill="1" applyBorder="1" applyAlignment="1">
      <alignment horizontal="center" wrapText="1"/>
    </xf>
    <xf numFmtId="0" fontId="15" fillId="4" borderId="4" xfId="0" applyFont="1" applyFill="1" applyBorder="1" applyAlignment="1">
      <alignment horizontal="left" wrapText="1"/>
    </xf>
    <xf numFmtId="0" fontId="16" fillId="7" borderId="4" xfId="0" applyFont="1" applyFill="1" applyBorder="1" applyAlignment="1">
      <alignment horizontal="left"/>
    </xf>
    <xf numFmtId="0" fontId="15" fillId="0" borderId="16" xfId="0" applyFont="1" applyBorder="1" applyAlignment="1">
      <alignment horizontal="left" indent="1"/>
    </xf>
    <xf numFmtId="0" fontId="15" fillId="0" borderId="19" xfId="0" applyFont="1" applyBorder="1" applyAlignment="1">
      <alignment horizontal="left" indent="1"/>
    </xf>
    <xf numFmtId="0" fontId="15" fillId="0" borderId="22" xfId="0" applyFont="1" applyBorder="1" applyAlignment="1">
      <alignment horizontal="left" indent="1"/>
    </xf>
    <xf numFmtId="0" fontId="15" fillId="4" borderId="16" xfId="0" applyFont="1" applyFill="1" applyBorder="1" applyAlignment="1">
      <alignment horizontal="left" indent="2"/>
    </xf>
    <xf numFmtId="0" fontId="15" fillId="4" borderId="22" xfId="0" applyFont="1" applyFill="1" applyBorder="1" applyAlignment="1">
      <alignment horizontal="left" indent="2"/>
    </xf>
    <xf numFmtId="0" fontId="15" fillId="4" borderId="16" xfId="0" applyFont="1" applyFill="1" applyBorder="1" applyAlignment="1">
      <alignment horizontal="left" indent="1"/>
    </xf>
    <xf numFmtId="0" fontId="15" fillId="4" borderId="22" xfId="0" applyFont="1" applyFill="1" applyBorder="1" applyAlignment="1">
      <alignment horizontal="left" indent="1"/>
    </xf>
    <xf numFmtId="0" fontId="15" fillId="4" borderId="19" xfId="0" applyFont="1" applyFill="1" applyBorder="1" applyAlignment="1">
      <alignment horizontal="left" indent="1"/>
    </xf>
    <xf numFmtId="0" fontId="11" fillId="5" borderId="50" xfId="0" applyFont="1" applyFill="1" applyBorder="1" applyAlignment="1">
      <alignment horizontal="center"/>
    </xf>
    <xf numFmtId="0" fontId="22" fillId="5" borderId="50" xfId="0" applyFont="1" applyFill="1" applyBorder="1" applyAlignment="1">
      <alignment horizontal="center"/>
    </xf>
    <xf numFmtId="0" fontId="11" fillId="5" borderId="52" xfId="0" applyFont="1" applyFill="1" applyBorder="1" applyAlignment="1">
      <alignment horizontal="center"/>
    </xf>
    <xf numFmtId="0" fontId="3" fillId="5" borderId="8" xfId="1" applyFont="1" applyFill="1" applyBorder="1" applyAlignment="1" applyProtection="1">
      <alignment vertical="top"/>
    </xf>
    <xf numFmtId="0" fontId="12" fillId="5" borderId="3" xfId="0" applyFont="1" applyFill="1" applyBorder="1" applyAlignment="1">
      <alignment vertical="top"/>
    </xf>
    <xf numFmtId="0" fontId="15" fillId="0" borderId="63" xfId="0" applyFont="1" applyBorder="1" applyAlignment="1">
      <alignment horizontal="right"/>
    </xf>
    <xf numFmtId="0" fontId="15" fillId="3" borderId="4" xfId="2" applyFont="1" applyFill="1" applyBorder="1" applyAlignment="1">
      <alignment horizontal="left" indent="1"/>
    </xf>
    <xf numFmtId="0" fontId="15" fillId="3" borderId="16" xfId="2" applyFont="1" applyFill="1" applyBorder="1" applyAlignment="1">
      <alignment horizontal="left" indent="1"/>
    </xf>
    <xf numFmtId="0" fontId="15" fillId="3" borderId="22" xfId="2" applyFont="1" applyFill="1" applyBorder="1" applyAlignment="1">
      <alignment horizontal="left" indent="1"/>
    </xf>
    <xf numFmtId="0" fontId="13" fillId="2" borderId="16" xfId="0" applyFont="1" applyFill="1" applyBorder="1" applyAlignment="1">
      <alignment horizontal="left" indent="1"/>
    </xf>
    <xf numFmtId="0" fontId="13" fillId="2" borderId="19" xfId="0" applyFont="1" applyFill="1" applyBorder="1" applyAlignment="1">
      <alignment horizontal="left" indent="1"/>
    </xf>
    <xf numFmtId="0" fontId="15" fillId="2" borderId="19" xfId="2" applyFont="1" applyFill="1" applyBorder="1" applyAlignment="1">
      <alignment horizontal="left" indent="1"/>
    </xf>
    <xf numFmtId="0" fontId="15" fillId="2" borderId="22" xfId="2" applyFont="1" applyFill="1" applyBorder="1" applyAlignment="1">
      <alignment horizontal="left" indent="1"/>
    </xf>
    <xf numFmtId="0" fontId="15" fillId="4" borderId="23" xfId="0" applyFont="1" applyFill="1" applyBorder="1" applyAlignment="1">
      <alignment horizontal="left" indent="1"/>
    </xf>
    <xf numFmtId="0" fontId="15" fillId="4" borderId="17" xfId="0" applyFont="1" applyFill="1" applyBorder="1" applyAlignment="1">
      <alignment horizontal="left" indent="2"/>
    </xf>
    <xf numFmtId="0" fontId="15" fillId="4" borderId="20" xfId="0" applyFont="1" applyFill="1" applyBorder="1" applyAlignment="1">
      <alignment horizontal="left" indent="2"/>
    </xf>
    <xf numFmtId="0" fontId="15" fillId="4" borderId="23" xfId="0" applyFont="1" applyFill="1" applyBorder="1" applyAlignment="1">
      <alignment horizontal="left" indent="2"/>
    </xf>
    <xf numFmtId="0" fontId="13" fillId="2" borderId="17" xfId="0" applyFont="1" applyFill="1" applyBorder="1" applyAlignment="1">
      <alignment horizontal="left" indent="2"/>
    </xf>
    <xf numFmtId="0" fontId="13" fillId="2" borderId="23" xfId="0" applyFont="1" applyFill="1" applyBorder="1" applyAlignment="1">
      <alignment horizontal="left" indent="2"/>
    </xf>
    <xf numFmtId="0" fontId="15" fillId="4" borderId="19" xfId="0" applyFont="1" applyFill="1" applyBorder="1" applyAlignment="1">
      <alignment horizontal="left"/>
    </xf>
    <xf numFmtId="0" fontId="15" fillId="4" borderId="22" xfId="0" applyFont="1" applyFill="1" applyBorder="1" applyAlignment="1">
      <alignment horizontal="left"/>
    </xf>
    <xf numFmtId="166" fontId="15" fillId="2" borderId="30" xfId="0" applyNumberFormat="1" applyFont="1" applyFill="1" applyBorder="1" applyAlignment="1" applyProtection="1">
      <alignment horizontal="right"/>
      <protection locked="0"/>
    </xf>
    <xf numFmtId="166" fontId="15" fillId="2" borderId="31" xfId="0" applyNumberFormat="1" applyFont="1" applyFill="1" applyBorder="1" applyAlignment="1" applyProtection="1">
      <alignment horizontal="right"/>
      <protection locked="0"/>
    </xf>
    <xf numFmtId="166" fontId="15" fillId="2" borderId="34" xfId="0" applyNumberFormat="1" applyFont="1" applyFill="1" applyBorder="1" applyAlignment="1" applyProtection="1">
      <alignment horizontal="right"/>
      <protection locked="0"/>
    </xf>
    <xf numFmtId="166" fontId="15" fillId="2" borderId="35" xfId="0" applyNumberFormat="1" applyFont="1" applyFill="1" applyBorder="1" applyAlignment="1" applyProtection="1">
      <alignment horizontal="right"/>
      <protection locked="0"/>
    </xf>
    <xf numFmtId="0" fontId="13" fillId="0" borderId="15" xfId="0" applyFont="1" applyBorder="1" applyAlignment="1">
      <alignment horizontal="right" vertical="top"/>
    </xf>
    <xf numFmtId="0" fontId="13" fillId="0" borderId="18" xfId="0" applyFont="1" applyBorder="1" applyAlignment="1">
      <alignment horizontal="right" vertical="top"/>
    </xf>
    <xf numFmtId="0" fontId="13" fillId="0" borderId="21" xfId="0" applyFont="1" applyBorder="1" applyAlignment="1">
      <alignment horizontal="right" vertical="top"/>
    </xf>
    <xf numFmtId="0" fontId="13" fillId="6" borderId="4" xfId="0" applyFont="1" applyFill="1" applyBorder="1" applyAlignment="1">
      <alignment horizontal="right" vertical="top"/>
    </xf>
    <xf numFmtId="0" fontId="13" fillId="6" borderId="13" xfId="0" applyFont="1" applyFill="1" applyBorder="1" applyAlignment="1">
      <alignment vertical="top"/>
    </xf>
    <xf numFmtId="0" fontId="13" fillId="0" borderId="12" xfId="0" applyFont="1" applyBorder="1"/>
    <xf numFmtId="0" fontId="15" fillId="0" borderId="16" xfId="0" applyFont="1" applyBorder="1" applyAlignment="1">
      <alignment horizontal="right" vertical="top"/>
    </xf>
    <xf numFmtId="0" fontId="13" fillId="0" borderId="19" xfId="0" applyFont="1" applyBorder="1" applyAlignment="1">
      <alignment horizontal="right" vertical="top"/>
    </xf>
    <xf numFmtId="0" fontId="13" fillId="0" borderId="22" xfId="0" applyFont="1" applyBorder="1" applyAlignment="1">
      <alignment horizontal="right" vertical="top"/>
    </xf>
    <xf numFmtId="0" fontId="13" fillId="7" borderId="21" xfId="0" applyFont="1" applyFill="1" applyBorder="1" applyAlignment="1">
      <alignment horizontal="right"/>
    </xf>
    <xf numFmtId="0" fontId="14" fillId="0" borderId="0" xfId="0" applyFont="1"/>
    <xf numFmtId="14" fontId="11" fillId="5" borderId="85" xfId="0" applyNumberFormat="1" applyFont="1" applyFill="1" applyBorder="1" applyAlignment="1">
      <alignment horizontal="right" wrapText="1"/>
    </xf>
    <xf numFmtId="14" fontId="11" fillId="5" borderId="86" xfId="0" applyNumberFormat="1" applyFont="1" applyFill="1" applyBorder="1" applyAlignment="1">
      <alignment horizontal="right" wrapText="1"/>
    </xf>
    <xf numFmtId="14" fontId="11" fillId="5" borderId="87" xfId="0" applyNumberFormat="1" applyFont="1" applyFill="1" applyBorder="1" applyAlignment="1">
      <alignment horizontal="right" wrapText="1"/>
    </xf>
    <xf numFmtId="14" fontId="11" fillId="5" borderId="88" xfId="0" applyNumberFormat="1" applyFont="1" applyFill="1" applyBorder="1" applyAlignment="1">
      <alignment horizontal="right" wrapText="1"/>
    </xf>
    <xf numFmtId="14" fontId="11" fillId="5" borderId="81" xfId="0" applyNumberFormat="1" applyFont="1" applyFill="1" applyBorder="1" applyAlignment="1">
      <alignment horizontal="right" wrapText="1"/>
    </xf>
    <xf numFmtId="14" fontId="11" fillId="5" borderId="82" xfId="0" applyNumberFormat="1" applyFont="1" applyFill="1" applyBorder="1" applyAlignment="1">
      <alignment horizontal="right" wrapText="1"/>
    </xf>
    <xf numFmtId="14" fontId="11" fillId="5" borderId="83" xfId="0" applyNumberFormat="1" applyFont="1" applyFill="1" applyBorder="1" applyAlignment="1">
      <alignment horizontal="right" wrapText="1"/>
    </xf>
    <xf numFmtId="14" fontId="11" fillId="5" borderId="84" xfId="0" applyNumberFormat="1" applyFont="1" applyFill="1" applyBorder="1" applyAlignment="1">
      <alignment horizontal="right" wrapText="1"/>
    </xf>
    <xf numFmtId="0" fontId="7" fillId="9" borderId="8" xfId="0" applyFont="1" applyFill="1" applyBorder="1" applyAlignment="1">
      <alignment horizontal="left" vertical="center" wrapText="1"/>
    </xf>
    <xf numFmtId="0" fontId="7" fillId="9" borderId="0" xfId="0" applyFont="1" applyFill="1" applyAlignment="1">
      <alignment horizontal="left" vertical="center" wrapText="1"/>
    </xf>
    <xf numFmtId="14" fontId="11" fillId="5" borderId="51" xfId="0" applyNumberFormat="1" applyFont="1" applyFill="1" applyBorder="1" applyAlignment="1">
      <alignment horizontal="center" vertical="center" wrapText="1"/>
    </xf>
    <xf numFmtId="0" fontId="17" fillId="9" borderId="8" xfId="0" applyFont="1" applyFill="1" applyBorder="1" applyAlignment="1">
      <alignment vertical="center" wrapText="1"/>
    </xf>
    <xf numFmtId="0" fontId="17" fillId="9" borderId="0" xfId="0" applyFont="1" applyFill="1" applyAlignment="1">
      <alignment vertical="center" wrapText="1"/>
    </xf>
    <xf numFmtId="0" fontId="17" fillId="9" borderId="0" xfId="0" applyFont="1" applyFill="1" applyAlignment="1">
      <alignment horizontal="right" vertical="top" wrapText="1"/>
    </xf>
    <xf numFmtId="0" fontId="11" fillId="5" borderId="85" xfId="0" applyFont="1" applyFill="1" applyBorder="1" applyAlignment="1">
      <alignment horizontal="right" wrapText="1"/>
    </xf>
    <xf numFmtId="0" fontId="11" fillId="5" borderId="86" xfId="0" applyFont="1" applyFill="1" applyBorder="1" applyAlignment="1">
      <alignment horizontal="right" wrapText="1"/>
    </xf>
    <xf numFmtId="0" fontId="11" fillId="5" borderId="87" xfId="0" applyFont="1" applyFill="1" applyBorder="1" applyAlignment="1">
      <alignment horizontal="right" wrapText="1"/>
    </xf>
    <xf numFmtId="0" fontId="11" fillId="5" borderId="88" xfId="0" applyFont="1" applyFill="1" applyBorder="1" applyAlignment="1">
      <alignment horizontal="right" wrapText="1"/>
    </xf>
    <xf numFmtId="0" fontId="11" fillId="5" borderId="60" xfId="0" applyFont="1" applyFill="1" applyBorder="1" applyAlignment="1">
      <alignment horizontal="right" vertical="center" wrapText="1"/>
    </xf>
    <xf numFmtId="0" fontId="11" fillId="5" borderId="52" xfId="0" applyFont="1" applyFill="1" applyBorder="1" applyAlignment="1">
      <alignment horizontal="right" vertical="center" wrapText="1"/>
    </xf>
    <xf numFmtId="14" fontId="11" fillId="5" borderId="53" xfId="0" applyNumberFormat="1" applyFont="1" applyFill="1" applyBorder="1" applyAlignment="1">
      <alignment horizontal="right" wrapText="1"/>
    </xf>
    <xf numFmtId="14" fontId="11" fillId="5" borderId="54" xfId="0" applyNumberFormat="1" applyFont="1" applyFill="1" applyBorder="1" applyAlignment="1">
      <alignment horizontal="right" wrapText="1"/>
    </xf>
    <xf numFmtId="0" fontId="3" fillId="5" borderId="8" xfId="0" applyFont="1" applyFill="1" applyBorder="1" applyAlignment="1">
      <alignment vertical="top"/>
    </xf>
    <xf numFmtId="0" fontId="13" fillId="0" borderId="0" xfId="0" applyFont="1" applyAlignment="1">
      <alignment horizontal="center" vertical="center"/>
    </xf>
    <xf numFmtId="49" fontId="13" fillId="0" borderId="0" xfId="0" applyNumberFormat="1" applyFont="1" applyAlignment="1">
      <alignment horizontal="center" vertical="center"/>
    </xf>
    <xf numFmtId="49" fontId="15" fillId="0" borderId="0" xfId="0" applyNumberFormat="1" applyFont="1" applyAlignment="1">
      <alignment horizontal="center" vertical="center"/>
    </xf>
    <xf numFmtId="0" fontId="15" fillId="0" borderId="0" xfId="0" applyFont="1" applyAlignment="1">
      <alignment horizontal="right"/>
    </xf>
    <xf numFmtId="37" fontId="15" fillId="0" borderId="0" xfId="0" applyNumberFormat="1" applyFont="1" applyAlignment="1">
      <alignment horizontal="right"/>
    </xf>
    <xf numFmtId="0" fontId="13" fillId="0" borderId="4" xfId="0" applyFont="1" applyBorder="1"/>
    <xf numFmtId="0" fontId="4" fillId="0" borderId="13" xfId="0" applyFont="1" applyBorder="1"/>
    <xf numFmtId="0" fontId="4" fillId="0" borderId="5" xfId="0" applyFont="1" applyBorder="1"/>
    <xf numFmtId="0" fontId="15" fillId="0" borderId="0" xfId="2" applyFont="1"/>
    <xf numFmtId="49" fontId="13" fillId="0" borderId="12" xfId="0" applyNumberFormat="1" applyFont="1" applyBorder="1" applyAlignment="1">
      <alignment horizontal="left" vertical="center"/>
    </xf>
    <xf numFmtId="0" fontId="13" fillId="0" borderId="13" xfId="0" applyFont="1" applyBorder="1"/>
    <xf numFmtId="0" fontId="13" fillId="0" borderId="5" xfId="0" applyFont="1" applyBorder="1"/>
    <xf numFmtId="49" fontId="13" fillId="0" borderId="0" xfId="0" applyNumberFormat="1" applyFont="1" applyAlignment="1">
      <alignment horizontal="left" vertical="center"/>
    </xf>
    <xf numFmtId="0" fontId="13" fillId="0" borderId="0" xfId="0" applyFont="1" applyAlignment="1">
      <alignment horizontal="left"/>
    </xf>
    <xf numFmtId="0" fontId="13" fillId="0" borderId="12" xfId="0" applyFont="1" applyBorder="1" applyAlignment="1">
      <alignment horizontal="left"/>
    </xf>
    <xf numFmtId="0" fontId="9" fillId="0" borderId="13" xfId="0" applyFont="1" applyBorder="1"/>
    <xf numFmtId="49" fontId="13" fillId="0" borderId="5" xfId="0" applyNumberFormat="1" applyFont="1" applyBorder="1" applyAlignment="1">
      <alignment vertical="center"/>
    </xf>
    <xf numFmtId="49" fontId="13" fillId="0" borderId="0" xfId="0" applyNumberFormat="1" applyFont="1" applyAlignment="1">
      <alignment vertical="center"/>
    </xf>
    <xf numFmtId="49" fontId="13" fillId="0" borderId="12" xfId="0" applyNumberFormat="1" applyFont="1" applyBorder="1" applyAlignment="1">
      <alignment vertical="center"/>
    </xf>
    <xf numFmtId="0" fontId="15" fillId="0" borderId="0" xfId="0" applyFont="1" applyAlignment="1">
      <alignment horizontal="center" vertical="center"/>
    </xf>
    <xf numFmtId="0" fontId="12" fillId="0" borderId="0" xfId="0" applyFont="1" applyAlignment="1">
      <alignment horizontal="left" vertical="top"/>
    </xf>
    <xf numFmtId="0" fontId="15" fillId="0" borderId="0" xfId="0" applyFont="1" applyAlignment="1">
      <alignment horizontal="center" vertical="center" wrapText="1"/>
    </xf>
    <xf numFmtId="0" fontId="13" fillId="7" borderId="12" xfId="0" applyFont="1" applyFill="1" applyBorder="1" applyAlignment="1">
      <alignment horizontal="right" vertical="top"/>
    </xf>
    <xf numFmtId="0" fontId="25" fillId="0" borderId="0" xfId="0" applyFont="1"/>
    <xf numFmtId="0" fontId="14" fillId="8" borderId="4" xfId="0" applyFont="1" applyFill="1" applyBorder="1" applyAlignment="1">
      <alignment vertical="top"/>
    </xf>
    <xf numFmtId="3" fontId="13" fillId="7" borderId="32" xfId="0" applyNumberFormat="1" applyFont="1" applyFill="1" applyBorder="1" applyAlignment="1">
      <alignment horizontal="right"/>
    </xf>
    <xf numFmtId="3" fontId="13" fillId="7" borderId="33" xfId="0" applyNumberFormat="1" applyFont="1" applyFill="1" applyBorder="1" applyAlignment="1">
      <alignment horizontal="right"/>
    </xf>
    <xf numFmtId="3" fontId="13" fillId="7" borderId="38" xfId="0" applyNumberFormat="1" applyFont="1" applyFill="1" applyBorder="1" applyAlignment="1">
      <alignment horizontal="right"/>
    </xf>
    <xf numFmtId="3" fontId="13" fillId="6" borderId="13" xfId="3" applyNumberFormat="1" applyFont="1" applyFill="1" applyBorder="1" applyAlignment="1" applyProtection="1">
      <alignment horizontal="right"/>
    </xf>
    <xf numFmtId="3" fontId="13" fillId="6" borderId="13" xfId="0" applyNumberFormat="1" applyFont="1" applyFill="1" applyBorder="1" applyAlignment="1">
      <alignment horizontal="right"/>
    </xf>
    <xf numFmtId="3" fontId="13" fillId="6" borderId="5" xfId="0" applyNumberFormat="1" applyFont="1" applyFill="1" applyBorder="1" applyAlignment="1">
      <alignment horizontal="right"/>
    </xf>
    <xf numFmtId="3" fontId="15" fillId="2" borderId="34" xfId="0" applyNumberFormat="1" applyFont="1" applyFill="1" applyBorder="1" applyAlignment="1" applyProtection="1">
      <alignment horizontal="right"/>
      <protection locked="0"/>
    </xf>
    <xf numFmtId="3" fontId="13" fillId="6" borderId="13" xfId="0" applyNumberFormat="1" applyFont="1" applyFill="1" applyBorder="1" applyAlignment="1">
      <alignment horizontal="right" wrapText="1"/>
    </xf>
    <xf numFmtId="3" fontId="13" fillId="6" borderId="5" xfId="0" applyNumberFormat="1" applyFont="1" applyFill="1" applyBorder="1" applyAlignment="1">
      <alignment horizontal="right" wrapText="1"/>
    </xf>
    <xf numFmtId="3" fontId="14" fillId="7" borderId="28" xfId="3" applyNumberFormat="1" applyFont="1" applyFill="1" applyBorder="1" applyAlignment="1" applyProtection="1">
      <alignment horizontal="right"/>
    </xf>
    <xf numFmtId="3" fontId="14" fillId="7" borderId="29" xfId="3" applyNumberFormat="1" applyFont="1" applyFill="1" applyBorder="1" applyAlignment="1" applyProtection="1">
      <alignment horizontal="right"/>
    </xf>
    <xf numFmtId="3" fontId="14" fillId="7" borderId="28" xfId="0" applyNumberFormat="1" applyFont="1" applyFill="1" applyBorder="1" applyAlignment="1">
      <alignment horizontal="right"/>
    </xf>
    <xf numFmtId="3" fontId="14" fillId="7" borderId="36" xfId="0" applyNumberFormat="1" applyFont="1" applyFill="1" applyBorder="1" applyAlignment="1">
      <alignment horizontal="right"/>
    </xf>
    <xf numFmtId="3" fontId="14" fillId="7" borderId="29" xfId="0" applyNumberFormat="1" applyFont="1" applyFill="1" applyBorder="1" applyAlignment="1">
      <alignment horizontal="right"/>
    </xf>
    <xf numFmtId="3" fontId="13" fillId="7" borderId="29" xfId="3" applyNumberFormat="1" applyFont="1" applyFill="1" applyBorder="1" applyAlignment="1" applyProtection="1">
      <alignment horizontal="right"/>
    </xf>
    <xf numFmtId="3" fontId="13" fillId="7" borderId="28" xfId="0" applyNumberFormat="1" applyFont="1" applyFill="1" applyBorder="1" applyAlignment="1">
      <alignment horizontal="right"/>
    </xf>
    <xf numFmtId="3" fontId="13" fillId="7" borderId="36" xfId="0" applyNumberFormat="1" applyFont="1" applyFill="1" applyBorder="1" applyAlignment="1">
      <alignment horizontal="right"/>
    </xf>
    <xf numFmtId="3" fontId="13" fillId="7" borderId="29" xfId="0" applyNumberFormat="1" applyFont="1" applyFill="1" applyBorder="1" applyAlignment="1">
      <alignment horizontal="right"/>
    </xf>
    <xf numFmtId="3" fontId="13" fillId="7" borderId="28" xfId="3" applyNumberFormat="1" applyFont="1" applyFill="1" applyBorder="1" applyAlignment="1" applyProtection="1">
      <alignment horizontal="right"/>
    </xf>
    <xf numFmtId="3" fontId="16" fillId="12" borderId="13" xfId="0" applyNumberFormat="1" applyFont="1" applyFill="1" applyBorder="1" applyAlignment="1">
      <alignment horizontal="right"/>
    </xf>
    <xf numFmtId="3" fontId="16" fillId="12" borderId="5" xfId="0" applyNumberFormat="1" applyFont="1" applyFill="1" applyBorder="1" applyAlignment="1">
      <alignment horizontal="right"/>
    </xf>
    <xf numFmtId="3" fontId="16" fillId="8" borderId="13" xfId="0" applyNumberFormat="1" applyFont="1" applyFill="1" applyBorder="1" applyAlignment="1">
      <alignment horizontal="right"/>
    </xf>
    <xf numFmtId="3" fontId="16" fillId="8" borderId="5" xfId="0" applyNumberFormat="1" applyFont="1" applyFill="1" applyBorder="1" applyAlignment="1">
      <alignment horizontal="right"/>
    </xf>
    <xf numFmtId="3" fontId="16" fillId="7" borderId="28" xfId="0" applyNumberFormat="1" applyFont="1" applyFill="1" applyBorder="1" applyAlignment="1">
      <alignment horizontal="right"/>
    </xf>
    <xf numFmtId="3" fontId="16" fillId="7" borderId="29" xfId="0" applyNumberFormat="1" applyFont="1" applyFill="1" applyBorder="1" applyAlignment="1">
      <alignment horizontal="right"/>
    </xf>
    <xf numFmtId="3" fontId="16" fillId="6" borderId="13" xfId="0" applyNumberFormat="1" applyFont="1" applyFill="1" applyBorder="1" applyAlignment="1">
      <alignment horizontal="right"/>
    </xf>
    <xf numFmtId="3" fontId="16" fillId="6" borderId="5" xfId="0" applyNumberFormat="1" applyFont="1" applyFill="1" applyBorder="1" applyAlignment="1">
      <alignment horizontal="right"/>
    </xf>
    <xf numFmtId="3" fontId="16" fillId="11" borderId="28" xfId="0" applyNumberFormat="1" applyFont="1" applyFill="1" applyBorder="1" applyAlignment="1">
      <alignment horizontal="right"/>
    </xf>
    <xf numFmtId="3" fontId="16" fillId="11" borderId="36" xfId="0" applyNumberFormat="1" applyFont="1" applyFill="1" applyBorder="1" applyAlignment="1">
      <alignment horizontal="right"/>
    </xf>
    <xf numFmtId="3" fontId="16" fillId="11" borderId="29" xfId="0" applyNumberFormat="1" applyFont="1" applyFill="1" applyBorder="1" applyAlignment="1">
      <alignment horizontal="right"/>
    </xf>
    <xf numFmtId="3" fontId="15" fillId="6" borderId="13" xfId="0" applyNumberFormat="1" applyFont="1" applyFill="1" applyBorder="1" applyAlignment="1">
      <alignment horizontal="right"/>
    </xf>
    <xf numFmtId="3" fontId="15" fillId="6" borderId="5" xfId="0" applyNumberFormat="1" applyFont="1" applyFill="1" applyBorder="1" applyAlignment="1">
      <alignment horizontal="right"/>
    </xf>
    <xf numFmtId="3" fontId="15" fillId="3" borderId="30" xfId="0" applyNumberFormat="1" applyFont="1" applyFill="1" applyBorder="1" applyProtection="1">
      <protection locked="0"/>
    </xf>
    <xf numFmtId="3" fontId="15" fillId="0" borderId="37" xfId="0" applyNumberFormat="1" applyFont="1" applyBorder="1" applyProtection="1">
      <protection locked="0"/>
    </xf>
    <xf numFmtId="3" fontId="15" fillId="7" borderId="31" xfId="0" applyNumberFormat="1" applyFont="1" applyFill="1" applyBorder="1"/>
    <xf numFmtId="3" fontId="15" fillId="0" borderId="15" xfId="0" applyNumberFormat="1" applyFont="1" applyBorder="1" applyProtection="1">
      <protection locked="0"/>
    </xf>
    <xf numFmtId="3" fontId="15" fillId="7" borderId="15" xfId="0" applyNumberFormat="1" applyFont="1" applyFill="1" applyBorder="1"/>
    <xf numFmtId="3" fontId="15" fillId="0" borderId="32" xfId="0" applyNumberFormat="1" applyFont="1" applyBorder="1" applyProtection="1">
      <protection locked="0"/>
    </xf>
    <xf numFmtId="3" fontId="15" fillId="0" borderId="38" xfId="0" applyNumberFormat="1" applyFont="1" applyBorder="1" applyProtection="1">
      <protection locked="0"/>
    </xf>
    <xf numFmtId="3" fontId="15" fillId="7" borderId="33" xfId="0" applyNumberFormat="1" applyFont="1" applyFill="1" applyBorder="1"/>
    <xf numFmtId="3" fontId="15" fillId="0" borderId="18" xfId="0" applyNumberFormat="1" applyFont="1" applyBorder="1" applyProtection="1">
      <protection locked="0"/>
    </xf>
    <xf numFmtId="3" fontId="15" fillId="7" borderId="18" xfId="0" applyNumberFormat="1" applyFont="1" applyFill="1" applyBorder="1"/>
    <xf numFmtId="3" fontId="15" fillId="0" borderId="34" xfId="0" applyNumberFormat="1" applyFont="1" applyBorder="1" applyProtection="1">
      <protection locked="0"/>
    </xf>
    <xf numFmtId="3" fontId="15" fillId="0" borderId="39" xfId="0" applyNumberFormat="1" applyFont="1" applyBorder="1" applyProtection="1">
      <protection locked="0"/>
    </xf>
    <xf numFmtId="3" fontId="15" fillId="7" borderId="35" xfId="0" applyNumberFormat="1" applyFont="1" applyFill="1" applyBorder="1"/>
    <xf numFmtId="3" fontId="15" fillId="0" borderId="21" xfId="0" applyNumberFormat="1" applyFont="1" applyBorder="1" applyProtection="1">
      <protection locked="0"/>
    </xf>
    <xf numFmtId="3" fontId="15" fillId="7" borderId="21" xfId="0" applyNumberFormat="1" applyFont="1" applyFill="1" applyBorder="1"/>
    <xf numFmtId="3" fontId="16" fillId="7" borderId="28" xfId="0" applyNumberFormat="1" applyFont="1" applyFill="1" applyBorder="1"/>
    <xf numFmtId="3" fontId="16" fillId="7" borderId="36" xfId="0" applyNumberFormat="1" applyFont="1" applyFill="1" applyBorder="1"/>
    <xf numFmtId="3" fontId="16" fillId="7" borderId="29" xfId="0" applyNumberFormat="1" applyFont="1" applyFill="1" applyBorder="1"/>
    <xf numFmtId="3" fontId="16" fillId="7" borderId="12" xfId="0" applyNumberFormat="1" applyFont="1" applyFill="1" applyBorder="1"/>
    <xf numFmtId="3" fontId="15" fillId="6" borderId="13" xfId="0" applyNumberFormat="1" applyFont="1" applyFill="1" applyBorder="1"/>
    <xf numFmtId="3" fontId="15" fillId="6" borderId="5" xfId="0" applyNumberFormat="1" applyFont="1" applyFill="1" applyBorder="1"/>
    <xf numFmtId="3" fontId="15" fillId="7" borderId="29" xfId="0" applyNumberFormat="1" applyFont="1" applyFill="1" applyBorder="1"/>
    <xf numFmtId="3" fontId="15" fillId="7" borderId="12" xfId="0" applyNumberFormat="1" applyFont="1" applyFill="1" applyBorder="1"/>
    <xf numFmtId="3" fontId="15" fillId="11" borderId="31" xfId="0" applyNumberFormat="1" applyFont="1" applyFill="1" applyBorder="1" applyAlignment="1">
      <alignment horizontal="right"/>
    </xf>
    <xf numFmtId="3" fontId="15" fillId="11" borderId="33" xfId="0" applyNumberFormat="1" applyFont="1" applyFill="1" applyBorder="1" applyAlignment="1">
      <alignment horizontal="right"/>
    </xf>
    <xf numFmtId="3" fontId="15" fillId="11" borderId="35" xfId="0" applyNumberFormat="1" applyFont="1" applyFill="1" applyBorder="1" applyAlignment="1">
      <alignment horizontal="right"/>
    </xf>
    <xf numFmtId="3" fontId="16" fillId="11" borderId="12" xfId="0" applyNumberFormat="1" applyFont="1" applyFill="1" applyBorder="1" applyAlignment="1">
      <alignment horizontal="right"/>
    </xf>
    <xf numFmtId="3" fontId="15" fillId="8" borderId="13" xfId="0" applyNumberFormat="1" applyFont="1" applyFill="1" applyBorder="1" applyAlignment="1">
      <alignment horizontal="right"/>
    </xf>
    <xf numFmtId="3" fontId="15" fillId="4" borderId="15" xfId="0" applyNumberFormat="1" applyFont="1" applyFill="1" applyBorder="1" applyAlignment="1" applyProtection="1">
      <alignment horizontal="right"/>
      <protection locked="0"/>
    </xf>
    <xf numFmtId="3" fontId="15" fillId="4" borderId="30" xfId="0" applyNumberFormat="1" applyFont="1" applyFill="1" applyBorder="1" applyAlignment="1" applyProtection="1">
      <alignment horizontal="right"/>
      <protection locked="0"/>
    </xf>
    <xf numFmtId="3" fontId="15" fillId="4" borderId="18" xfId="0" applyNumberFormat="1" applyFont="1" applyFill="1" applyBorder="1" applyAlignment="1" applyProtection="1">
      <alignment horizontal="right"/>
      <protection locked="0"/>
    </xf>
    <xf numFmtId="3" fontId="15" fillId="4" borderId="32" xfId="0" applyNumberFormat="1" applyFont="1" applyFill="1" applyBorder="1" applyAlignment="1" applyProtection="1">
      <alignment horizontal="right"/>
      <protection locked="0"/>
    </xf>
    <xf numFmtId="3" fontId="15" fillId="4" borderId="21" xfId="0" applyNumberFormat="1" applyFont="1" applyFill="1" applyBorder="1" applyAlignment="1" applyProtection="1">
      <alignment horizontal="right"/>
      <protection locked="0"/>
    </xf>
    <xf numFmtId="3" fontId="15" fillId="4" borderId="34" xfId="0" applyNumberFormat="1" applyFont="1" applyFill="1" applyBorder="1" applyAlignment="1" applyProtection="1">
      <alignment horizontal="right"/>
      <protection locked="0"/>
    </xf>
    <xf numFmtId="3" fontId="15" fillId="4" borderId="12" xfId="0" applyNumberFormat="1" applyFont="1" applyFill="1" applyBorder="1" applyAlignment="1" applyProtection="1">
      <alignment horizontal="right"/>
      <protection locked="0"/>
    </xf>
    <xf numFmtId="3" fontId="15" fillId="4" borderId="28" xfId="0" applyNumberFormat="1" applyFont="1" applyFill="1" applyBorder="1" applyAlignment="1" applyProtection="1">
      <alignment horizontal="right"/>
      <protection locked="0"/>
    </xf>
    <xf numFmtId="3" fontId="15" fillId="10" borderId="13" xfId="0" applyNumberFormat="1" applyFont="1" applyFill="1" applyBorder="1" applyAlignment="1">
      <alignment horizontal="right"/>
    </xf>
    <xf numFmtId="3" fontId="16" fillId="10" borderId="13" xfId="0" applyNumberFormat="1" applyFont="1" applyFill="1" applyBorder="1" applyAlignment="1">
      <alignment horizontal="right"/>
    </xf>
    <xf numFmtId="3" fontId="16" fillId="11" borderId="12" xfId="0" applyNumberFormat="1" applyFont="1" applyFill="1" applyBorder="1"/>
    <xf numFmtId="3" fontId="16" fillId="11" borderId="28" xfId="0" applyNumberFormat="1" applyFont="1" applyFill="1" applyBorder="1"/>
    <xf numFmtId="3" fontId="15" fillId="4" borderId="15" xfId="0" applyNumberFormat="1" applyFont="1" applyFill="1" applyBorder="1" applyProtection="1">
      <protection locked="0"/>
    </xf>
    <xf numFmtId="3" fontId="15" fillId="4" borderId="30" xfId="0" applyNumberFormat="1" applyFont="1" applyFill="1" applyBorder="1" applyProtection="1">
      <protection locked="0"/>
    </xf>
    <xf numFmtId="3" fontId="15" fillId="4" borderId="32" xfId="0" applyNumberFormat="1" applyFont="1" applyFill="1" applyBorder="1" applyProtection="1">
      <protection locked="0"/>
    </xf>
    <xf numFmtId="3" fontId="15" fillId="4" borderId="21" xfId="0" applyNumberFormat="1" applyFont="1" applyFill="1" applyBorder="1" applyProtection="1">
      <protection locked="0"/>
    </xf>
    <xf numFmtId="3" fontId="15" fillId="4" borderId="34" xfId="0" applyNumberFormat="1" applyFont="1" applyFill="1" applyBorder="1" applyProtection="1">
      <protection locked="0"/>
    </xf>
    <xf numFmtId="3" fontId="24" fillId="6" borderId="12" xfId="0" applyNumberFormat="1" applyFont="1" applyFill="1" applyBorder="1" applyAlignment="1">
      <alignment horizontal="right"/>
    </xf>
    <xf numFmtId="3" fontId="15" fillId="3" borderId="12" xfId="0" applyNumberFormat="1" applyFont="1" applyFill="1" applyBorder="1" applyProtection="1">
      <protection locked="0"/>
    </xf>
    <xf numFmtId="3" fontId="23" fillId="6" borderId="12" xfId="0" applyNumberFormat="1" applyFont="1" applyFill="1" applyBorder="1" applyAlignment="1">
      <alignment horizontal="right"/>
    </xf>
    <xf numFmtId="3" fontId="15" fillId="3" borderId="15" xfId="0" applyNumberFormat="1" applyFont="1" applyFill="1" applyBorder="1" applyProtection="1">
      <protection locked="0"/>
    </xf>
    <xf numFmtId="3" fontId="15" fillId="3" borderId="18" xfId="0" applyNumberFormat="1" applyFont="1" applyFill="1" applyBorder="1" applyProtection="1">
      <protection locked="0"/>
    </xf>
    <xf numFmtId="3" fontId="15" fillId="3" borderId="21" xfId="0" applyNumberFormat="1" applyFont="1" applyFill="1" applyBorder="1" applyProtection="1">
      <protection locked="0"/>
    </xf>
    <xf numFmtId="3" fontId="16" fillId="7" borderId="12" xfId="0" applyNumberFormat="1" applyFont="1" applyFill="1" applyBorder="1" applyAlignment="1">
      <alignment horizontal="right"/>
    </xf>
    <xf numFmtId="3" fontId="15" fillId="3" borderId="63" xfId="0" applyNumberFormat="1" applyFont="1" applyFill="1" applyBorder="1" applyProtection="1">
      <protection locked="0"/>
    </xf>
    <xf numFmtId="3" fontId="15" fillId="7" borderId="63" xfId="0" applyNumberFormat="1" applyFont="1" applyFill="1" applyBorder="1"/>
    <xf numFmtId="3" fontId="14" fillId="7" borderId="28" xfId="0" applyNumberFormat="1" applyFont="1" applyFill="1" applyBorder="1"/>
    <xf numFmtId="3" fontId="14" fillId="7" borderId="29" xfId="0" applyNumberFormat="1" applyFont="1" applyFill="1" applyBorder="1"/>
    <xf numFmtId="3" fontId="14" fillId="7" borderId="36" xfId="0" applyNumberFormat="1" applyFont="1" applyFill="1" applyBorder="1"/>
    <xf numFmtId="3" fontId="13" fillId="6" borderId="13" xfId="0" applyNumberFormat="1" applyFont="1" applyFill="1" applyBorder="1"/>
    <xf numFmtId="3" fontId="13" fillId="6" borderId="5" xfId="0" applyNumberFormat="1" applyFont="1" applyFill="1" applyBorder="1"/>
    <xf numFmtId="3" fontId="13" fillId="6" borderId="3" xfId="0" applyNumberFormat="1" applyFont="1" applyFill="1" applyBorder="1"/>
    <xf numFmtId="3" fontId="13" fillId="6" borderId="14" xfId="0" applyNumberFormat="1" applyFont="1" applyFill="1" applyBorder="1"/>
    <xf numFmtId="3" fontId="13" fillId="8" borderId="13" xfId="0" applyNumberFormat="1" applyFont="1" applyFill="1" applyBorder="1" applyAlignment="1">
      <alignment horizontal="left" indent="1"/>
    </xf>
    <xf numFmtId="3" fontId="14" fillId="8" borderId="5" xfId="0" applyNumberFormat="1" applyFont="1" applyFill="1" applyBorder="1" applyAlignment="1">
      <alignment horizontal="right" indent="1"/>
    </xf>
    <xf numFmtId="3" fontId="13" fillId="6" borderId="0" xfId="0" applyNumberFormat="1" applyFont="1" applyFill="1" applyAlignment="1">
      <alignment horizontal="left" indent="1"/>
    </xf>
    <xf numFmtId="3" fontId="13" fillId="6" borderId="9" xfId="0" applyNumberFormat="1" applyFont="1" applyFill="1" applyBorder="1" applyAlignment="1">
      <alignment horizontal="left" indent="1"/>
    </xf>
    <xf numFmtId="3" fontId="23" fillId="6" borderId="8" xfId="0" applyNumberFormat="1" applyFont="1" applyFill="1" applyBorder="1"/>
    <xf numFmtId="3" fontId="23" fillId="6" borderId="0" xfId="0" applyNumberFormat="1" applyFont="1" applyFill="1"/>
    <xf numFmtId="3" fontId="23" fillId="6" borderId="9" xfId="0" applyNumberFormat="1" applyFont="1" applyFill="1" applyBorder="1"/>
    <xf numFmtId="3" fontId="23" fillId="6" borderId="8" xfId="0" applyNumberFormat="1" applyFont="1" applyFill="1" applyBorder="1" applyAlignment="1">
      <alignment horizontal="left" indent="1"/>
    </xf>
    <xf numFmtId="3" fontId="23" fillId="6" borderId="0" xfId="0" applyNumberFormat="1" applyFont="1" applyFill="1" applyAlignment="1">
      <alignment horizontal="left" indent="1"/>
    </xf>
    <xf numFmtId="3" fontId="23" fillId="6" borderId="9" xfId="0" applyNumberFormat="1" applyFont="1" applyFill="1" applyBorder="1" applyAlignment="1">
      <alignment horizontal="left" indent="1"/>
    </xf>
    <xf numFmtId="3" fontId="23" fillId="6" borderId="6" xfId="0" applyNumberFormat="1" applyFont="1" applyFill="1" applyBorder="1"/>
    <xf numFmtId="3" fontId="23" fillId="6" borderId="7" xfId="0" applyNumberFormat="1" applyFont="1" applyFill="1" applyBorder="1"/>
    <xf numFmtId="3" fontId="23" fillId="6" borderId="10" xfId="0" applyNumberFormat="1" applyFont="1" applyFill="1" applyBorder="1"/>
    <xf numFmtId="3" fontId="15" fillId="2" borderId="15" xfId="0" applyNumberFormat="1" applyFont="1" applyFill="1" applyBorder="1" applyAlignment="1" applyProtection="1">
      <alignment horizontal="right"/>
      <protection locked="0"/>
    </xf>
    <xf numFmtId="3" fontId="15" fillId="2" borderId="18" xfId="0" applyNumberFormat="1" applyFont="1" applyFill="1" applyBorder="1" applyAlignment="1" applyProtection="1">
      <alignment horizontal="right"/>
      <protection locked="0"/>
    </xf>
    <xf numFmtId="3" fontId="15" fillId="2" borderId="11" xfId="0" applyNumberFormat="1" applyFont="1" applyFill="1" applyBorder="1" applyAlignment="1" applyProtection="1">
      <alignment horizontal="right"/>
      <protection locked="0"/>
    </xf>
    <xf numFmtId="3" fontId="15" fillId="8" borderId="5" xfId="0" applyNumberFormat="1" applyFont="1" applyFill="1" applyBorder="1" applyAlignment="1">
      <alignment horizontal="right"/>
    </xf>
    <xf numFmtId="3" fontId="15" fillId="2" borderId="21" xfId="0" applyNumberFormat="1" applyFont="1" applyFill="1" applyBorder="1" applyAlignment="1" applyProtection="1">
      <alignment horizontal="right"/>
      <protection locked="0"/>
    </xf>
    <xf numFmtId="3" fontId="15" fillId="2" borderId="30" xfId="0" applyNumberFormat="1" applyFont="1" applyFill="1" applyBorder="1" applyAlignment="1" applyProtection="1">
      <alignment horizontal="right"/>
      <protection locked="0"/>
    </xf>
    <xf numFmtId="3" fontId="15" fillId="2" borderId="31" xfId="0" applyNumberFormat="1" applyFont="1" applyFill="1" applyBorder="1" applyAlignment="1" applyProtection="1">
      <alignment horizontal="right"/>
      <protection locked="0"/>
    </xf>
    <xf numFmtId="3" fontId="15" fillId="7" borderId="30" xfId="0" applyNumberFormat="1" applyFont="1" applyFill="1" applyBorder="1" applyAlignment="1">
      <alignment horizontal="right"/>
    </xf>
    <xf numFmtId="3" fontId="15" fillId="7" borderId="31" xfId="0" applyNumberFormat="1" applyFont="1" applyFill="1" applyBorder="1" applyAlignment="1">
      <alignment horizontal="right"/>
    </xf>
    <xf numFmtId="3" fontId="15" fillId="2" borderId="32" xfId="0" applyNumberFormat="1" applyFont="1" applyFill="1" applyBorder="1" applyAlignment="1" applyProtection="1">
      <alignment horizontal="right"/>
      <protection locked="0"/>
    </xf>
    <xf numFmtId="3" fontId="15" fillId="2" borderId="33" xfId="0" applyNumberFormat="1" applyFont="1" applyFill="1" applyBorder="1" applyAlignment="1" applyProtection="1">
      <alignment horizontal="right"/>
      <protection locked="0"/>
    </xf>
    <xf numFmtId="3" fontId="15" fillId="7" borderId="32" xfId="0" applyNumberFormat="1" applyFont="1" applyFill="1" applyBorder="1" applyAlignment="1">
      <alignment horizontal="right"/>
    </xf>
    <xf numFmtId="3" fontId="15" fillId="7" borderId="33" xfId="0" applyNumberFormat="1" applyFont="1" applyFill="1" applyBorder="1" applyAlignment="1">
      <alignment horizontal="right"/>
    </xf>
    <xf numFmtId="3" fontId="15" fillId="2" borderId="35" xfId="0" applyNumberFormat="1" applyFont="1" applyFill="1" applyBorder="1" applyAlignment="1" applyProtection="1">
      <alignment horizontal="right"/>
      <protection locked="0"/>
    </xf>
    <xf numFmtId="3" fontId="15" fillId="10" borderId="13" xfId="0" applyNumberFormat="1" applyFont="1" applyFill="1" applyBorder="1"/>
    <xf numFmtId="3" fontId="15" fillId="10" borderId="5" xfId="0" applyNumberFormat="1" applyFont="1" applyFill="1" applyBorder="1"/>
    <xf numFmtId="0" fontId="13" fillId="0" borderId="0" xfId="0" applyFont="1" applyAlignment="1">
      <alignment wrapText="1"/>
    </xf>
    <xf numFmtId="14" fontId="14" fillId="0" borderId="0" xfId="0" applyNumberFormat="1" applyFont="1" applyAlignment="1">
      <alignment horizontal="right"/>
    </xf>
    <xf numFmtId="0" fontId="15" fillId="6" borderId="0" xfId="0" applyFont="1" applyFill="1"/>
    <xf numFmtId="0" fontId="15" fillId="6" borderId="9" xfId="0" applyFont="1" applyFill="1" applyBorder="1"/>
    <xf numFmtId="0" fontId="27" fillId="6" borderId="0" xfId="0" applyFont="1" applyFill="1"/>
    <xf numFmtId="0" fontId="27" fillId="6" borderId="9" xfId="0" applyFont="1" applyFill="1" applyBorder="1"/>
    <xf numFmtId="0" fontId="13" fillId="0" borderId="0" xfId="0" applyFont="1" applyAlignment="1">
      <alignment vertical="top"/>
    </xf>
    <xf numFmtId="0" fontId="11" fillId="5" borderId="60" xfId="0" applyFont="1" applyFill="1" applyBorder="1" applyAlignment="1">
      <alignment horizontal="center" vertical="center" wrapText="1"/>
    </xf>
    <xf numFmtId="0" fontId="19" fillId="9" borderId="53" xfId="0" applyFont="1" applyFill="1" applyBorder="1" applyAlignment="1">
      <alignment horizontal="right" wrapText="1"/>
    </xf>
    <xf numFmtId="3" fontId="13" fillId="0" borderId="32" xfId="0" applyNumberFormat="1" applyFont="1" applyBorder="1" applyAlignment="1" applyProtection="1">
      <alignment horizontal="right"/>
      <protection locked="0"/>
    </xf>
    <xf numFmtId="3" fontId="13" fillId="0" borderId="38" xfId="0" applyNumberFormat="1" applyFont="1" applyBorder="1" applyAlignment="1" applyProtection="1">
      <alignment horizontal="right"/>
      <protection locked="0"/>
    </xf>
    <xf numFmtId="3" fontId="13" fillId="0" borderId="33" xfId="0" applyNumberFormat="1" applyFont="1" applyBorder="1" applyAlignment="1" applyProtection="1">
      <alignment horizontal="right"/>
      <protection locked="0"/>
    </xf>
    <xf numFmtId="3" fontId="13" fillId="0" borderId="30" xfId="3" applyNumberFormat="1" applyFont="1" applyBorder="1" applyAlignment="1" applyProtection="1">
      <alignment horizontal="right"/>
      <protection locked="0"/>
    </xf>
    <xf numFmtId="3" fontId="13" fillId="0" borderId="31" xfId="3" applyNumberFormat="1" applyFont="1" applyFill="1" applyBorder="1" applyAlignment="1" applyProtection="1">
      <alignment horizontal="right"/>
      <protection locked="0"/>
    </xf>
    <xf numFmtId="3" fontId="13" fillId="0" borderId="30" xfId="0" applyNumberFormat="1" applyFont="1" applyBorder="1" applyAlignment="1" applyProtection="1">
      <alignment horizontal="right"/>
      <protection locked="0"/>
    </xf>
    <xf numFmtId="3" fontId="13" fillId="0" borderId="37" xfId="0" applyNumberFormat="1" applyFont="1" applyBorder="1" applyAlignment="1" applyProtection="1">
      <alignment horizontal="right"/>
      <protection locked="0"/>
    </xf>
    <xf numFmtId="3" fontId="13" fillId="0" borderId="31" xfId="0" applyNumberFormat="1" applyFont="1" applyBorder="1" applyAlignment="1" applyProtection="1">
      <alignment horizontal="right"/>
      <protection locked="0"/>
    </xf>
    <xf numFmtId="3" fontId="13" fillId="0" borderId="32" xfId="3" applyNumberFormat="1" applyFont="1" applyBorder="1" applyAlignment="1" applyProtection="1">
      <alignment horizontal="right"/>
      <protection locked="0"/>
    </xf>
    <xf numFmtId="3" fontId="13" fillId="0" borderId="33" xfId="3" applyNumberFormat="1" applyFont="1" applyBorder="1" applyAlignment="1" applyProtection="1">
      <alignment horizontal="right"/>
      <protection locked="0"/>
    </xf>
    <xf numFmtId="3" fontId="13" fillId="0" borderId="34" xfId="3" applyNumberFormat="1" applyFont="1" applyBorder="1" applyAlignment="1" applyProtection="1">
      <alignment horizontal="right"/>
      <protection locked="0"/>
    </xf>
    <xf numFmtId="3" fontId="13" fillId="0" borderId="35" xfId="3" applyNumberFormat="1" applyFont="1" applyBorder="1" applyAlignment="1" applyProtection="1">
      <alignment horizontal="right"/>
      <protection locked="0"/>
    </xf>
    <xf numFmtId="3" fontId="13" fillId="0" borderId="39" xfId="0" applyNumberFormat="1" applyFont="1" applyBorder="1" applyAlignment="1" applyProtection="1">
      <alignment horizontal="right" wrapText="1"/>
      <protection locked="0"/>
    </xf>
    <xf numFmtId="3" fontId="13" fillId="0" borderId="35" xfId="0" applyNumberFormat="1" applyFont="1" applyBorder="1" applyAlignment="1" applyProtection="1">
      <alignment horizontal="right" wrapText="1"/>
      <protection locked="0"/>
    </xf>
    <xf numFmtId="3" fontId="13" fillId="0" borderId="31" xfId="3" applyNumberFormat="1" applyFont="1" applyBorder="1" applyAlignment="1" applyProtection="1">
      <alignment horizontal="right"/>
      <protection locked="0"/>
    </xf>
    <xf numFmtId="3" fontId="13" fillId="0" borderId="39" xfId="0" applyNumberFormat="1" applyFont="1" applyBorder="1" applyAlignment="1" applyProtection="1">
      <alignment horizontal="right"/>
      <protection locked="0"/>
    </xf>
    <xf numFmtId="3" fontId="15" fillId="0" borderId="32" xfId="0" applyNumberFormat="1" applyFont="1" applyBorder="1" applyAlignment="1" applyProtection="1">
      <alignment horizontal="right"/>
      <protection locked="0"/>
    </xf>
    <xf numFmtId="3" fontId="15" fillId="0" borderId="38" xfId="0" applyNumberFormat="1" applyFont="1" applyBorder="1" applyAlignment="1" applyProtection="1">
      <alignment horizontal="right"/>
      <protection locked="0"/>
    </xf>
    <xf numFmtId="3" fontId="15" fillId="0" borderId="35" xfId="0" applyNumberFormat="1" applyFont="1" applyBorder="1" applyAlignment="1" applyProtection="1">
      <alignment horizontal="right"/>
      <protection locked="0"/>
    </xf>
    <xf numFmtId="3" fontId="15" fillId="4" borderId="37" xfId="0" applyNumberFormat="1" applyFont="1" applyFill="1" applyBorder="1" applyAlignment="1" applyProtection="1">
      <alignment horizontal="right"/>
      <protection locked="0"/>
    </xf>
    <xf numFmtId="3" fontId="15" fillId="4" borderId="38" xfId="0" applyNumberFormat="1" applyFont="1" applyFill="1" applyBorder="1" applyAlignment="1" applyProtection="1">
      <alignment horizontal="right"/>
      <protection locked="0"/>
    </xf>
    <xf numFmtId="3" fontId="15" fillId="4" borderId="39" xfId="0" applyNumberFormat="1" applyFont="1" applyFill="1" applyBorder="1" applyAlignment="1" applyProtection="1">
      <alignment horizontal="right"/>
      <protection locked="0"/>
    </xf>
    <xf numFmtId="37" fontId="16" fillId="8" borderId="13" xfId="0" applyNumberFormat="1" applyFont="1" applyFill="1" applyBorder="1" applyAlignment="1">
      <alignment horizontal="right"/>
    </xf>
    <xf numFmtId="3" fontId="16" fillId="6" borderId="13" xfId="0" applyNumberFormat="1" applyFont="1" applyFill="1" applyBorder="1"/>
    <xf numFmtId="3" fontId="16" fillId="10" borderId="13" xfId="0" applyNumberFormat="1" applyFont="1" applyFill="1" applyBorder="1"/>
    <xf numFmtId="3" fontId="13" fillId="0" borderId="30" xfId="0" applyNumberFormat="1" applyFont="1" applyBorder="1" applyProtection="1">
      <protection locked="0"/>
    </xf>
    <xf numFmtId="3" fontId="13" fillId="0" borderId="31" xfId="0" applyNumberFormat="1" applyFont="1" applyBorder="1" applyProtection="1">
      <protection locked="0"/>
    </xf>
    <xf numFmtId="3" fontId="13" fillId="0" borderId="37" xfId="0" applyNumberFormat="1" applyFont="1" applyBorder="1" applyProtection="1">
      <protection locked="0"/>
    </xf>
    <xf numFmtId="3" fontId="13" fillId="0" borderId="32" xfId="0" applyNumberFormat="1" applyFont="1" applyBorder="1" applyProtection="1">
      <protection locked="0"/>
    </xf>
    <xf numFmtId="3" fontId="13" fillId="0" borderId="33" xfId="0" applyNumberFormat="1" applyFont="1" applyBorder="1" applyProtection="1">
      <protection locked="0"/>
    </xf>
    <xf numFmtId="3" fontId="13" fillId="0" borderId="38" xfId="0" applyNumberFormat="1" applyFont="1" applyBorder="1" applyProtection="1">
      <protection locked="0"/>
    </xf>
    <xf numFmtId="3" fontId="13" fillId="0" borderId="34" xfId="0" applyNumberFormat="1" applyFont="1" applyBorder="1" applyProtection="1">
      <protection locked="0"/>
    </xf>
    <xf numFmtId="3" fontId="13" fillId="0" borderId="35" xfId="0" applyNumberFormat="1" applyFont="1" applyBorder="1" applyProtection="1">
      <protection locked="0"/>
    </xf>
    <xf numFmtId="3" fontId="13" fillId="0" borderId="39" xfId="0" applyNumberFormat="1" applyFont="1" applyBorder="1" applyProtection="1">
      <protection locked="0"/>
    </xf>
    <xf numFmtId="37" fontId="15" fillId="0" borderId="0" xfId="0" applyNumberFormat="1" applyFont="1" applyAlignment="1">
      <alignment horizontal="left" wrapText="1"/>
    </xf>
    <xf numFmtId="0" fontId="13" fillId="0" borderId="0" xfId="0" applyFont="1" applyAlignment="1">
      <alignment horizontal="left" vertical="top"/>
    </xf>
    <xf numFmtId="0" fontId="14" fillId="7" borderId="6" xfId="0" applyFont="1" applyFill="1" applyBorder="1" applyAlignment="1">
      <alignment horizontal="right"/>
    </xf>
    <xf numFmtId="0" fontId="27" fillId="6" borderId="12" xfId="0" applyFont="1" applyFill="1" applyBorder="1"/>
    <xf numFmtId="0" fontId="27" fillId="6" borderId="28" xfId="0" applyFont="1" applyFill="1" applyBorder="1" applyAlignment="1">
      <alignment horizontal="right"/>
    </xf>
    <xf numFmtId="0" fontId="27" fillId="6" borderId="29" xfId="0" applyFont="1" applyFill="1" applyBorder="1"/>
    <xf numFmtId="3" fontId="16" fillId="7" borderId="12" xfId="4" applyNumberFormat="1" applyFont="1" applyFill="1" applyBorder="1" applyProtection="1"/>
    <xf numFmtId="167" fontId="27" fillId="6" borderId="12" xfId="4" applyNumberFormat="1" applyFont="1" applyFill="1" applyBorder="1" applyProtection="1"/>
    <xf numFmtId="10" fontId="27" fillId="6" borderId="12" xfId="3" applyNumberFormat="1" applyFont="1" applyFill="1" applyBorder="1" applyProtection="1"/>
    <xf numFmtId="3" fontId="13" fillId="7" borderId="32" xfId="3" applyNumberFormat="1" applyFont="1" applyFill="1" applyBorder="1" applyAlignment="1" applyProtection="1">
      <alignment horizontal="right"/>
    </xf>
    <xf numFmtId="3" fontId="13" fillId="7" borderId="33" xfId="3" applyNumberFormat="1" applyFont="1" applyFill="1" applyBorder="1" applyAlignment="1" applyProtection="1">
      <alignment horizontal="right"/>
    </xf>
    <xf numFmtId="3" fontId="15" fillId="0" borderId="30" xfId="0" applyNumberFormat="1" applyFont="1" applyBorder="1" applyProtection="1">
      <protection locked="0"/>
    </xf>
    <xf numFmtId="3" fontId="15" fillId="0" borderId="28" xfId="0" applyNumberFormat="1" applyFont="1" applyBorder="1" applyProtection="1">
      <protection locked="0"/>
    </xf>
    <xf numFmtId="3" fontId="15" fillId="0" borderId="36" xfId="0" applyNumberFormat="1" applyFont="1" applyBorder="1" applyProtection="1">
      <protection locked="0"/>
    </xf>
    <xf numFmtId="3" fontId="15" fillId="0" borderId="12" xfId="0" applyNumberFormat="1" applyFont="1" applyBorder="1" applyProtection="1">
      <protection locked="0"/>
    </xf>
    <xf numFmtId="4" fontId="13" fillId="0" borderId="30" xfId="0" applyNumberFormat="1" applyFont="1" applyBorder="1" applyProtection="1">
      <protection locked="0"/>
    </xf>
    <xf numFmtId="4" fontId="13" fillId="0" borderId="31" xfId="0" applyNumberFormat="1" applyFont="1" applyBorder="1" applyProtection="1">
      <protection locked="0"/>
    </xf>
    <xf numFmtId="4" fontId="13" fillId="0" borderId="37" xfId="0" applyNumberFormat="1" applyFont="1" applyBorder="1" applyProtection="1">
      <protection locked="0"/>
    </xf>
    <xf numFmtId="4" fontId="13" fillId="0" borderId="34" xfId="0" applyNumberFormat="1" applyFont="1" applyBorder="1" applyProtection="1">
      <protection locked="0"/>
    </xf>
    <xf numFmtId="4" fontId="13" fillId="0" borderId="35" xfId="0" applyNumberFormat="1" applyFont="1" applyBorder="1" applyProtection="1">
      <protection locked="0"/>
    </xf>
    <xf numFmtId="4" fontId="13" fillId="0" borderId="39" xfId="0" applyNumberFormat="1" applyFont="1" applyBorder="1" applyProtection="1">
      <protection locked="0"/>
    </xf>
    <xf numFmtId="4" fontId="13" fillId="0" borderId="30" xfId="0" quotePrefix="1" applyNumberFormat="1" applyFont="1" applyBorder="1" applyAlignment="1" applyProtection="1">
      <alignment horizontal="right"/>
      <protection locked="0"/>
    </xf>
    <xf numFmtId="4" fontId="13" fillId="0" borderId="32" xfId="0" quotePrefix="1" applyNumberFormat="1" applyFont="1" applyBorder="1" applyAlignment="1" applyProtection="1">
      <alignment horizontal="right"/>
      <protection locked="0"/>
    </xf>
    <xf numFmtId="4" fontId="13" fillId="0" borderId="33" xfId="0" applyNumberFormat="1" applyFont="1" applyBorder="1" applyProtection="1">
      <protection locked="0"/>
    </xf>
    <xf numFmtId="4" fontId="13" fillId="0" borderId="34" xfId="0" quotePrefix="1" applyNumberFormat="1" applyFont="1" applyBorder="1" applyAlignment="1" applyProtection="1">
      <alignment horizontal="right"/>
      <protection locked="0"/>
    </xf>
    <xf numFmtId="4" fontId="14" fillId="7" borderId="28" xfId="0" quotePrefix="1" applyNumberFormat="1" applyFont="1" applyFill="1" applyBorder="1" applyAlignment="1">
      <alignment horizontal="right"/>
    </xf>
    <xf numFmtId="4" fontId="14" fillId="7" borderId="29" xfId="0" applyNumberFormat="1" applyFont="1" applyFill="1" applyBorder="1" applyAlignment="1">
      <alignment horizontal="right"/>
    </xf>
    <xf numFmtId="4" fontId="14" fillId="7" borderId="28" xfId="0" applyNumberFormat="1" applyFont="1" applyFill="1" applyBorder="1"/>
    <xf numFmtId="4" fontId="14" fillId="7" borderId="29" xfId="0" applyNumberFormat="1" applyFont="1" applyFill="1" applyBorder="1"/>
    <xf numFmtId="4" fontId="14" fillId="7" borderId="36" xfId="0" applyNumberFormat="1" applyFont="1" applyFill="1" applyBorder="1"/>
    <xf numFmtId="0" fontId="13" fillId="0" borderId="4" xfId="0" applyFont="1" applyBorder="1" applyAlignment="1">
      <alignment vertical="top"/>
    </xf>
    <xf numFmtId="0" fontId="13" fillId="0" borderId="8" xfId="0" applyFont="1" applyBorder="1"/>
    <xf numFmtId="0" fontId="14" fillId="0" borderId="0" xfId="0" applyFont="1" applyAlignment="1">
      <alignment horizontal="right"/>
    </xf>
    <xf numFmtId="0" fontId="13" fillId="0" borderId="11" xfId="0" applyFont="1" applyBorder="1" applyAlignment="1">
      <alignment horizontal="right"/>
    </xf>
    <xf numFmtId="0" fontId="13" fillId="2" borderId="6" xfId="0" applyFont="1" applyFill="1" applyBorder="1" applyAlignment="1">
      <alignment horizontal="left" indent="1"/>
    </xf>
    <xf numFmtId="3" fontId="13" fillId="0" borderId="26" xfId="3" applyNumberFormat="1" applyFont="1" applyBorder="1" applyAlignment="1" applyProtection="1">
      <alignment horizontal="right"/>
      <protection locked="0"/>
    </xf>
    <xf numFmtId="3" fontId="13" fillId="0" borderId="27" xfId="3" applyNumberFormat="1" applyFont="1" applyBorder="1" applyAlignment="1" applyProtection="1">
      <alignment horizontal="right"/>
      <protection locked="0"/>
    </xf>
    <xf numFmtId="3" fontId="13" fillId="0" borderId="26" xfId="0" applyNumberFormat="1" applyFont="1" applyBorder="1" applyAlignment="1" applyProtection="1">
      <alignment horizontal="right"/>
      <protection locked="0"/>
    </xf>
    <xf numFmtId="3" fontId="13" fillId="0" borderId="48" xfId="0" applyNumberFormat="1" applyFont="1" applyBorder="1" applyAlignment="1" applyProtection="1">
      <alignment horizontal="right"/>
      <protection locked="0"/>
    </xf>
    <xf numFmtId="3" fontId="13" fillId="0" borderId="27" xfId="0" applyNumberFormat="1" applyFont="1" applyBorder="1" applyAlignment="1" applyProtection="1">
      <alignment horizontal="right"/>
      <protection locked="0"/>
    </xf>
    <xf numFmtId="0" fontId="28" fillId="0" borderId="0" xfId="0" applyFont="1" applyAlignment="1">
      <alignment horizontal="center"/>
    </xf>
    <xf numFmtId="0" fontId="25" fillId="0" borderId="0" xfId="0" applyFont="1" applyAlignment="1">
      <alignment vertical="top"/>
    </xf>
    <xf numFmtId="0" fontId="0" fillId="13" borderId="0" xfId="0" applyFill="1"/>
    <xf numFmtId="0" fontId="4" fillId="0" borderId="0" xfId="0" applyFont="1" applyAlignment="1">
      <alignment vertical="top"/>
    </xf>
    <xf numFmtId="0" fontId="13" fillId="0" borderId="18"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27" fillId="6" borderId="5" xfId="0" applyFont="1" applyFill="1" applyBorder="1"/>
    <xf numFmtId="0" fontId="13" fillId="0" borderId="71" xfId="0" applyFont="1" applyBorder="1" applyAlignment="1">
      <alignment horizontal="left" indent="1"/>
    </xf>
    <xf numFmtId="3" fontId="13" fillId="0" borderId="68" xfId="0" applyNumberFormat="1" applyFont="1" applyBorder="1" applyProtection="1">
      <protection locked="0"/>
    </xf>
    <xf numFmtId="3" fontId="13" fillId="0" borderId="69" xfId="0" applyNumberFormat="1" applyFont="1" applyBorder="1" applyProtection="1">
      <protection locked="0"/>
    </xf>
    <xf numFmtId="3" fontId="13" fillId="0" borderId="70" xfId="0" applyNumberFormat="1" applyFont="1" applyBorder="1" applyProtection="1">
      <protection locked="0"/>
    </xf>
    <xf numFmtId="0" fontId="13" fillId="0" borderId="15" xfId="0" applyFont="1" applyBorder="1" applyAlignment="1">
      <alignment horizontal="left" indent="1"/>
    </xf>
    <xf numFmtId="0" fontId="11" fillId="5" borderId="57" xfId="0" applyFont="1" applyFill="1" applyBorder="1" applyAlignment="1">
      <alignment horizontal="center" vertical="center" wrapText="1"/>
    </xf>
    <xf numFmtId="14" fontId="11" fillId="5" borderId="103" xfId="0" applyNumberFormat="1" applyFont="1" applyFill="1" applyBorder="1" applyAlignment="1">
      <alignment horizontal="right" wrapText="1"/>
    </xf>
    <xf numFmtId="14" fontId="11" fillId="5" borderId="104" xfId="0" applyNumberFormat="1" applyFont="1" applyFill="1" applyBorder="1" applyAlignment="1">
      <alignment horizontal="right" wrapText="1"/>
    </xf>
    <xf numFmtId="14" fontId="11" fillId="5" borderId="105" xfId="0" applyNumberFormat="1" applyFont="1" applyFill="1" applyBorder="1" applyAlignment="1">
      <alignment horizontal="right" wrapText="1"/>
    </xf>
    <xf numFmtId="14" fontId="11" fillId="5" borderId="106" xfId="0" applyNumberFormat="1" applyFont="1" applyFill="1" applyBorder="1" applyAlignment="1">
      <alignment horizontal="right" wrapText="1"/>
    </xf>
    <xf numFmtId="0" fontId="11" fillId="5" borderId="0" xfId="0" applyFont="1" applyFill="1" applyAlignment="1">
      <alignment horizontal="right"/>
    </xf>
    <xf numFmtId="14" fontId="11" fillId="5" borderId="62" xfId="0" applyNumberFormat="1" applyFont="1" applyFill="1" applyBorder="1" applyAlignment="1">
      <alignment horizontal="right" wrapText="1"/>
    </xf>
    <xf numFmtId="0" fontId="11" fillId="5" borderId="103" xfId="0" applyFont="1" applyFill="1" applyBorder="1" applyAlignment="1">
      <alignment horizontal="right" wrapText="1"/>
    </xf>
    <xf numFmtId="0" fontId="11" fillId="5" borderId="104" xfId="0" applyFont="1" applyFill="1" applyBorder="1" applyAlignment="1">
      <alignment horizontal="right" wrapText="1"/>
    </xf>
    <xf numFmtId="0" fontId="11" fillId="5" borderId="105" xfId="0" applyFont="1" applyFill="1" applyBorder="1" applyAlignment="1">
      <alignment horizontal="right" wrapText="1"/>
    </xf>
    <xf numFmtId="0" fontId="11" fillId="5" borderId="106" xfId="0" applyFont="1" applyFill="1" applyBorder="1" applyAlignment="1">
      <alignment horizontal="right" wrapText="1"/>
    </xf>
    <xf numFmtId="0" fontId="11" fillId="5" borderId="57" xfId="0" applyFont="1" applyFill="1" applyBorder="1" applyAlignment="1">
      <alignment horizontal="right" vertical="center" wrapText="1"/>
    </xf>
    <xf numFmtId="0" fontId="11" fillId="5" borderId="62" xfId="0" applyFont="1" applyFill="1" applyBorder="1" applyAlignment="1">
      <alignment horizontal="right" vertical="center" wrapText="1"/>
    </xf>
    <xf numFmtId="0" fontId="13" fillId="13" borderId="0" xfId="0" applyFont="1" applyFill="1" applyAlignment="1">
      <alignment horizontal="left" vertical="top"/>
    </xf>
    <xf numFmtId="0" fontId="15" fillId="0" borderId="6" xfId="0" applyFont="1" applyBorder="1" applyAlignment="1">
      <alignment horizontal="left"/>
    </xf>
    <xf numFmtId="0" fontId="0" fillId="0" borderId="0" xfId="0" applyAlignment="1">
      <alignment wrapText="1"/>
    </xf>
    <xf numFmtId="3" fontId="15" fillId="11" borderId="15" xfId="0" applyNumberFormat="1" applyFont="1" applyFill="1" applyBorder="1"/>
    <xf numFmtId="3" fontId="15" fillId="11" borderId="21" xfId="0" applyNumberFormat="1" applyFont="1" applyFill="1" applyBorder="1"/>
    <xf numFmtId="0" fontId="14" fillId="8" borderId="13" xfId="0" applyFont="1" applyFill="1" applyBorder="1" applyAlignment="1">
      <alignment horizontal="right"/>
    </xf>
    <xf numFmtId="0" fontId="14" fillId="8" borderId="5" xfId="0" applyFont="1" applyFill="1" applyBorder="1" applyAlignment="1">
      <alignment horizontal="right"/>
    </xf>
    <xf numFmtId="3" fontId="14" fillId="8" borderId="13" xfId="0" applyNumberFormat="1" applyFont="1" applyFill="1" applyBorder="1" applyAlignment="1">
      <alignment horizontal="right"/>
    </xf>
    <xf numFmtId="3" fontId="14" fillId="8" borderId="5" xfId="0" applyNumberFormat="1" applyFont="1" applyFill="1" applyBorder="1" applyAlignment="1">
      <alignment horizontal="right"/>
    </xf>
    <xf numFmtId="3" fontId="14" fillId="8" borderId="13" xfId="3" applyNumberFormat="1" applyFont="1" applyFill="1" applyBorder="1" applyAlignment="1" applyProtection="1">
      <alignment horizontal="right"/>
    </xf>
    <xf numFmtId="3" fontId="14" fillId="8" borderId="13" xfId="0" applyNumberFormat="1" applyFont="1" applyFill="1" applyBorder="1" applyAlignment="1">
      <alignment horizontal="right" wrapText="1"/>
    </xf>
    <xf numFmtId="3" fontId="14" fillId="8" borderId="5" xfId="0" applyNumberFormat="1" applyFont="1" applyFill="1" applyBorder="1" applyAlignment="1">
      <alignment horizontal="right" wrapText="1"/>
    </xf>
    <xf numFmtId="0" fontId="14" fillId="8" borderId="13" xfId="3" applyNumberFormat="1" applyFont="1" applyFill="1" applyBorder="1" applyAlignment="1" applyProtection="1">
      <alignment horizontal="right"/>
    </xf>
    <xf numFmtId="0" fontId="16" fillId="8" borderId="13" xfId="0" applyFont="1" applyFill="1" applyBorder="1" applyAlignment="1">
      <alignment horizontal="right"/>
    </xf>
    <xf numFmtId="0" fontId="16" fillId="8" borderId="5" xfId="0" applyFont="1" applyFill="1" applyBorder="1" applyAlignment="1">
      <alignment horizontal="right"/>
    </xf>
    <xf numFmtId="0" fontId="16" fillId="12" borderId="13" xfId="0" applyFont="1" applyFill="1" applyBorder="1" applyAlignment="1">
      <alignment horizontal="right"/>
    </xf>
    <xf numFmtId="0" fontId="16" fillId="12" borderId="5" xfId="0" applyFont="1" applyFill="1" applyBorder="1" applyAlignment="1">
      <alignment horizontal="right"/>
    </xf>
    <xf numFmtId="0" fontId="13" fillId="0" borderId="79" xfId="0" applyFont="1" applyBorder="1" applyAlignment="1">
      <alignment horizontal="right" vertical="top"/>
    </xf>
    <xf numFmtId="0" fontId="13" fillId="0" borderId="63" xfId="0" applyFont="1" applyBorder="1" applyAlignment="1" applyProtection="1">
      <alignment horizontal="left" vertical="top" wrapText="1"/>
      <protection locked="0"/>
    </xf>
    <xf numFmtId="0" fontId="13" fillId="0" borderId="3" xfId="0" applyFont="1" applyBorder="1"/>
    <xf numFmtId="0" fontId="11" fillId="5" borderId="3" xfId="0" applyFont="1" applyFill="1" applyBorder="1" applyAlignment="1">
      <alignment horizontal="center" vertical="center"/>
    </xf>
    <xf numFmtId="0" fontId="32" fillId="0" borderId="0" xfId="6" applyFont="1"/>
    <xf numFmtId="3" fontId="15" fillId="14" borderId="31" xfId="0" applyNumberFormat="1" applyFont="1" applyFill="1" applyBorder="1" applyAlignment="1" applyProtection="1">
      <alignment horizontal="right"/>
      <protection locked="0"/>
    </xf>
    <xf numFmtId="3" fontId="15" fillId="14" borderId="33" xfId="0" applyNumberFormat="1" applyFont="1" applyFill="1" applyBorder="1" applyAlignment="1" applyProtection="1">
      <alignment horizontal="right"/>
      <protection locked="0"/>
    </xf>
    <xf numFmtId="3" fontId="15" fillId="14" borderId="35" xfId="0" applyNumberFormat="1" applyFont="1" applyFill="1" applyBorder="1" applyAlignment="1" applyProtection="1">
      <alignment horizontal="right"/>
      <protection locked="0"/>
    </xf>
    <xf numFmtId="3" fontId="15" fillId="0" borderId="29" xfId="0" applyNumberFormat="1" applyFont="1" applyBorder="1" applyAlignment="1" applyProtection="1">
      <alignment horizontal="right"/>
      <protection locked="0"/>
    </xf>
    <xf numFmtId="14" fontId="14" fillId="0" borderId="0" xfId="0" applyNumberFormat="1" applyFont="1" applyAlignment="1">
      <alignment horizontal="right" vertical="top"/>
    </xf>
    <xf numFmtId="0" fontId="13" fillId="0" borderId="0" xfId="0" applyFont="1" applyAlignment="1">
      <alignment vertical="top" wrapText="1"/>
    </xf>
    <xf numFmtId="0" fontId="12" fillId="0" borderId="0" xfId="0" applyFont="1" applyAlignment="1">
      <alignment vertical="top"/>
    </xf>
    <xf numFmtId="0" fontId="11" fillId="0" borderId="0" xfId="0" applyFont="1" applyAlignment="1">
      <alignment horizontal="left" wrapText="1"/>
    </xf>
    <xf numFmtId="10" fontId="27" fillId="0" borderId="0" xfId="3" applyNumberFormat="1" applyFont="1" applyFill="1" applyBorder="1" applyProtection="1"/>
    <xf numFmtId="2" fontId="15" fillId="0" borderId="0" xfId="3" applyNumberFormat="1" applyFont="1" applyFill="1" applyBorder="1" applyAlignment="1" applyProtection="1">
      <alignment horizontal="right"/>
      <protection locked="0"/>
    </xf>
    <xf numFmtId="2" fontId="15" fillId="0" borderId="0" xfId="0" applyNumberFormat="1" applyFont="1" applyAlignment="1" applyProtection="1">
      <alignment horizontal="right"/>
      <protection locked="0"/>
    </xf>
    <xf numFmtId="0" fontId="12" fillId="5" borderId="92" xfId="0" applyFont="1" applyFill="1" applyBorder="1" applyAlignment="1">
      <alignment horizontal="left" vertical="top"/>
    </xf>
    <xf numFmtId="0" fontId="12" fillId="5" borderId="93" xfId="0" applyFont="1" applyFill="1" applyBorder="1" applyAlignment="1">
      <alignment horizontal="left" vertical="top"/>
    </xf>
    <xf numFmtId="10" fontId="27" fillId="6" borderId="12" xfId="3" applyNumberFormat="1" applyFont="1" applyFill="1" applyBorder="1" applyAlignment="1" applyProtection="1">
      <alignment horizontal="left"/>
    </xf>
    <xf numFmtId="2" fontId="15" fillId="2" borderId="15" xfId="3" applyNumberFormat="1" applyFont="1" applyFill="1" applyBorder="1" applyAlignment="1" applyProtection="1">
      <alignment horizontal="left"/>
      <protection locked="0"/>
    </xf>
    <xf numFmtId="2" fontId="15" fillId="2" borderId="18" xfId="3" applyNumberFormat="1" applyFont="1" applyFill="1" applyBorder="1" applyAlignment="1" applyProtection="1">
      <alignment horizontal="left"/>
      <protection locked="0"/>
    </xf>
    <xf numFmtId="2" fontId="15" fillId="0" borderId="18" xfId="0" applyNumberFormat="1" applyFont="1" applyBorder="1" applyAlignment="1" applyProtection="1">
      <alignment horizontal="left"/>
      <protection locked="0"/>
    </xf>
    <xf numFmtId="2" fontId="15" fillId="0" borderId="21" xfId="0" applyNumberFormat="1" applyFont="1" applyBorder="1" applyAlignment="1" applyProtection="1">
      <alignment horizontal="left"/>
      <protection locked="0"/>
    </xf>
    <xf numFmtId="0" fontId="12" fillId="5" borderId="14" xfId="0" applyFont="1" applyFill="1" applyBorder="1" applyAlignment="1">
      <alignment vertical="top" wrapText="1"/>
    </xf>
    <xf numFmtId="10" fontId="27" fillId="6" borderId="12" xfId="3" applyNumberFormat="1" applyFont="1" applyFill="1" applyBorder="1" applyAlignment="1" applyProtection="1">
      <alignment wrapText="1"/>
    </xf>
    <xf numFmtId="0" fontId="4" fillId="0" borderId="0" xfId="0" applyFont="1" applyAlignment="1">
      <alignment wrapText="1"/>
    </xf>
    <xf numFmtId="0" fontId="13" fillId="15" borderId="0" xfId="0" applyFont="1" applyFill="1" applyAlignment="1">
      <alignment horizontal="center" vertical="center"/>
    </xf>
    <xf numFmtId="0" fontId="13" fillId="15" borderId="0" xfId="0" applyFont="1" applyFill="1"/>
    <xf numFmtId="49" fontId="13" fillId="15" borderId="0" xfId="0" applyNumberFormat="1" applyFont="1" applyFill="1" applyAlignment="1">
      <alignment horizontal="center" vertical="center"/>
    </xf>
    <xf numFmtId="0" fontId="15" fillId="2" borderId="22" xfId="2" applyFont="1" applyFill="1" applyBorder="1" applyAlignment="1">
      <alignment horizontal="left" wrapText="1" indent="1"/>
    </xf>
    <xf numFmtId="0" fontId="15" fillId="0" borderId="13" xfId="0" applyFont="1" applyBorder="1" applyAlignment="1">
      <alignment horizontal="center" vertical="center" wrapText="1"/>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15" borderId="0" xfId="0" applyFont="1" applyFill="1" applyAlignment="1">
      <alignment horizontal="center" vertical="center" wrapText="1"/>
    </xf>
    <xf numFmtId="0" fontId="15" fillId="15" borderId="0" xfId="0" applyFont="1" applyFill="1" applyAlignment="1">
      <alignment horizontal="center" vertical="center"/>
    </xf>
    <xf numFmtId="0" fontId="15" fillId="0" borderId="12" xfId="0" applyFont="1" applyBorder="1" applyAlignment="1">
      <alignment horizontal="left" vertical="center"/>
    </xf>
    <xf numFmtId="0" fontId="13" fillId="0" borderId="8" xfId="0" applyFont="1" applyBorder="1" applyAlignment="1">
      <alignment vertical="top"/>
    </xf>
    <xf numFmtId="3" fontId="13" fillId="0" borderId="32" xfId="3" applyNumberFormat="1" applyFont="1" applyFill="1" applyBorder="1" applyAlignment="1" applyProtection="1">
      <alignment horizontal="right"/>
      <protection locked="0"/>
    </xf>
    <xf numFmtId="3" fontId="13" fillId="0" borderId="33" xfId="3" applyNumberFormat="1" applyFont="1" applyFill="1" applyBorder="1" applyAlignment="1" applyProtection="1">
      <alignment horizontal="right"/>
      <protection locked="0"/>
    </xf>
    <xf numFmtId="168" fontId="13" fillId="0" borderId="30" xfId="3" applyNumberFormat="1" applyFont="1" applyFill="1" applyBorder="1" applyProtection="1"/>
    <xf numFmtId="168" fontId="13" fillId="0" borderId="37" xfId="3" applyNumberFormat="1" applyFont="1" applyFill="1" applyBorder="1" applyProtection="1"/>
    <xf numFmtId="168" fontId="13" fillId="0" borderId="31" xfId="3" applyNumberFormat="1" applyFont="1" applyFill="1" applyBorder="1" applyProtection="1"/>
    <xf numFmtId="168" fontId="13" fillId="0" borderId="32" xfId="3" applyNumberFormat="1" applyFont="1" applyFill="1" applyBorder="1" applyProtection="1"/>
    <xf numFmtId="168" fontId="13" fillId="0" borderId="38" xfId="3" applyNumberFormat="1" applyFont="1" applyFill="1" applyBorder="1" applyProtection="1"/>
    <xf numFmtId="168" fontId="13" fillId="0" borderId="33" xfId="3" applyNumberFormat="1" applyFont="1" applyFill="1" applyBorder="1" applyProtection="1"/>
    <xf numFmtId="168" fontId="13" fillId="0" borderId="34" xfId="3" applyNumberFormat="1" applyFont="1" applyFill="1" applyBorder="1" applyProtection="1"/>
    <xf numFmtId="168" fontId="13" fillId="0" borderId="39" xfId="3" applyNumberFormat="1" applyFont="1" applyFill="1" applyBorder="1" applyProtection="1"/>
    <xf numFmtId="168" fontId="13" fillId="0" borderId="35" xfId="3" applyNumberFormat="1" applyFont="1" applyFill="1" applyBorder="1" applyProtection="1"/>
    <xf numFmtId="168" fontId="13" fillId="0" borderId="28" xfId="3" applyNumberFormat="1" applyFont="1" applyFill="1" applyBorder="1" applyProtection="1"/>
    <xf numFmtId="168" fontId="13" fillId="0" borderId="36" xfId="3" applyNumberFormat="1" applyFont="1" applyFill="1" applyBorder="1" applyProtection="1"/>
    <xf numFmtId="168" fontId="13" fillId="0" borderId="29" xfId="3" applyNumberFormat="1" applyFont="1" applyFill="1" applyBorder="1" applyProtection="1"/>
    <xf numFmtId="3" fontId="13" fillId="0" borderId="28" xfId="0" applyNumberFormat="1" applyFont="1" applyBorder="1" applyAlignment="1" applyProtection="1">
      <alignment horizontal="right" vertical="top"/>
      <protection locked="0"/>
    </xf>
    <xf numFmtId="3" fontId="13" fillId="0" borderId="29" xfId="0" applyNumberFormat="1" applyFont="1" applyBorder="1" applyAlignment="1" applyProtection="1">
      <alignment horizontal="right" vertical="top"/>
      <protection locked="0"/>
    </xf>
    <xf numFmtId="3" fontId="13" fillId="0" borderId="36" xfId="0" applyNumberFormat="1" applyFont="1" applyBorder="1" applyAlignment="1" applyProtection="1">
      <alignment horizontal="right" vertical="top"/>
      <protection locked="0"/>
    </xf>
    <xf numFmtId="168" fontId="13" fillId="0" borderId="32" xfId="3" applyNumberFormat="1" applyFont="1" applyFill="1" applyBorder="1" applyAlignment="1" applyProtection="1">
      <alignment horizontal="right" vertical="top"/>
    </xf>
    <xf numFmtId="168" fontId="13" fillId="0" borderId="38" xfId="3" applyNumberFormat="1" applyFont="1" applyFill="1" applyBorder="1" applyAlignment="1" applyProtection="1">
      <alignment horizontal="right" vertical="top"/>
    </xf>
    <xf numFmtId="168" fontId="13" fillId="0" borderId="33" xfId="3" applyNumberFormat="1" applyFont="1" applyFill="1" applyBorder="1" applyAlignment="1" applyProtection="1">
      <alignment horizontal="right" vertical="top"/>
    </xf>
    <xf numFmtId="0" fontId="14" fillId="7" borderId="4" xfId="0" applyFont="1" applyFill="1" applyBorder="1" applyAlignment="1">
      <alignment horizontal="left" vertical="top" wrapText="1"/>
    </xf>
    <xf numFmtId="3" fontId="14" fillId="7" borderId="28" xfId="0" applyNumberFormat="1" applyFont="1" applyFill="1" applyBorder="1" applyAlignment="1">
      <alignment vertical="top" wrapText="1"/>
    </xf>
    <xf numFmtId="3" fontId="14" fillId="7" borderId="29" xfId="0" applyNumberFormat="1" applyFont="1" applyFill="1" applyBorder="1" applyAlignment="1">
      <alignment horizontal="right" vertical="top" wrapText="1"/>
    </xf>
    <xf numFmtId="3" fontId="14" fillId="7" borderId="28" xfId="0" applyNumberFormat="1" applyFont="1" applyFill="1" applyBorder="1" applyAlignment="1">
      <alignment horizontal="right" vertical="top" wrapText="1"/>
    </xf>
    <xf numFmtId="3" fontId="16" fillId="7" borderId="36" xfId="0" applyNumberFormat="1" applyFont="1" applyFill="1" applyBorder="1" applyAlignment="1">
      <alignment horizontal="right" vertical="top" wrapText="1"/>
    </xf>
    <xf numFmtId="168" fontId="13" fillId="0" borderId="28" xfId="0" applyNumberFormat="1" applyFont="1" applyBorder="1" applyAlignment="1">
      <alignment vertical="top"/>
    </xf>
    <xf numFmtId="168" fontId="13" fillId="0" borderId="36" xfId="0" applyNumberFormat="1" applyFont="1" applyBorder="1" applyAlignment="1">
      <alignment vertical="top"/>
    </xf>
    <xf numFmtId="168" fontId="13" fillId="0" borderId="29" xfId="0" applyNumberFormat="1" applyFont="1" applyBorder="1" applyAlignment="1">
      <alignment vertical="top"/>
    </xf>
    <xf numFmtId="0" fontId="16" fillId="8" borderId="4" xfId="0" applyFont="1" applyFill="1" applyBorder="1" applyAlignment="1">
      <alignment vertical="top" wrapText="1"/>
    </xf>
    <xf numFmtId="0" fontId="16" fillId="8" borderId="13" xfId="0" applyFont="1" applyFill="1" applyBorder="1" applyAlignment="1">
      <alignment horizontal="right" vertical="top" wrapText="1"/>
    </xf>
    <xf numFmtId="0" fontId="16" fillId="8" borderId="5" xfId="0" applyFont="1" applyFill="1" applyBorder="1" applyAlignment="1">
      <alignment horizontal="right" vertical="top" wrapText="1"/>
    </xf>
    <xf numFmtId="3" fontId="15" fillId="0" borderId="30" xfId="0" applyNumberFormat="1" applyFont="1" applyBorder="1" applyAlignment="1" applyProtection="1">
      <alignment vertical="top" wrapText="1"/>
      <protection locked="0"/>
    </xf>
    <xf numFmtId="3" fontId="15" fillId="0" borderId="31" xfId="0" applyNumberFormat="1" applyFont="1" applyBorder="1" applyAlignment="1" applyProtection="1">
      <alignment vertical="top" wrapText="1"/>
      <protection locked="0"/>
    </xf>
    <xf numFmtId="3" fontId="15" fillId="0" borderId="37" xfId="0" applyNumberFormat="1" applyFont="1" applyBorder="1" applyAlignment="1" applyProtection="1">
      <alignment vertical="top" wrapText="1"/>
      <protection locked="0"/>
    </xf>
    <xf numFmtId="3" fontId="15" fillId="0" borderId="32" xfId="0" applyNumberFormat="1" applyFont="1" applyBorder="1" applyAlignment="1" applyProtection="1">
      <alignment vertical="top" wrapText="1"/>
      <protection locked="0"/>
    </xf>
    <xf numFmtId="3" fontId="15" fillId="0" borderId="33" xfId="0" applyNumberFormat="1" applyFont="1" applyBorder="1" applyAlignment="1" applyProtection="1">
      <alignment vertical="top" wrapText="1"/>
      <protection locked="0"/>
    </xf>
    <xf numFmtId="3" fontId="15" fillId="0" borderId="38" xfId="0" applyNumberFormat="1" applyFont="1" applyBorder="1" applyAlignment="1" applyProtection="1">
      <alignment vertical="top" wrapText="1"/>
      <protection locked="0"/>
    </xf>
    <xf numFmtId="3" fontId="15" fillId="0" borderId="64" xfId="0" applyNumberFormat="1" applyFont="1" applyBorder="1" applyAlignment="1" applyProtection="1">
      <alignment vertical="top" wrapText="1"/>
      <protection locked="0"/>
    </xf>
    <xf numFmtId="3" fontId="15" fillId="0" borderId="65" xfId="0" applyNumberFormat="1" applyFont="1" applyBorder="1" applyAlignment="1" applyProtection="1">
      <alignment vertical="top" wrapText="1"/>
      <protection locked="0"/>
    </xf>
    <xf numFmtId="3" fontId="15" fillId="0" borderId="66" xfId="0" applyNumberFormat="1" applyFont="1" applyBorder="1" applyAlignment="1" applyProtection="1">
      <alignment vertical="top" wrapText="1"/>
      <protection locked="0"/>
    </xf>
    <xf numFmtId="3" fontId="16" fillId="7" borderId="28" xfId="0" applyNumberFormat="1" applyFont="1" applyFill="1" applyBorder="1" applyAlignment="1">
      <alignment vertical="top" wrapText="1"/>
    </xf>
    <xf numFmtId="3" fontId="16" fillId="7" borderId="29" xfId="0" applyNumberFormat="1" applyFont="1" applyFill="1" applyBorder="1" applyAlignment="1">
      <alignment vertical="top" wrapText="1"/>
    </xf>
    <xf numFmtId="3" fontId="16" fillId="7" borderId="36" xfId="0" applyNumberFormat="1" applyFont="1" applyFill="1" applyBorder="1" applyAlignment="1">
      <alignment vertical="top" wrapText="1"/>
    </xf>
    <xf numFmtId="3" fontId="15" fillId="0" borderId="68" xfId="0" applyNumberFormat="1" applyFont="1" applyBorder="1" applyAlignment="1" applyProtection="1">
      <alignment vertical="top" wrapText="1"/>
      <protection locked="0"/>
    </xf>
    <xf numFmtId="3" fontId="15" fillId="0" borderId="69" xfId="0" applyNumberFormat="1" applyFont="1" applyBorder="1" applyAlignment="1" applyProtection="1">
      <alignment vertical="top" wrapText="1"/>
      <protection locked="0"/>
    </xf>
    <xf numFmtId="3" fontId="15" fillId="0" borderId="70" xfId="0" applyNumberFormat="1" applyFont="1" applyBorder="1" applyAlignment="1" applyProtection="1">
      <alignment vertical="top" wrapText="1"/>
      <protection locked="0"/>
    </xf>
    <xf numFmtId="3" fontId="15" fillId="0" borderId="34" xfId="0" applyNumberFormat="1" applyFont="1" applyBorder="1" applyAlignment="1" applyProtection="1">
      <alignment vertical="top" wrapText="1"/>
      <protection locked="0"/>
    </xf>
    <xf numFmtId="3" fontId="15" fillId="0" borderId="35" xfId="0" applyNumberFormat="1" applyFont="1" applyBorder="1" applyAlignment="1" applyProtection="1">
      <alignment vertical="top" wrapText="1"/>
      <protection locked="0"/>
    </xf>
    <xf numFmtId="3" fontId="15" fillId="0" borderId="39" xfId="0" applyNumberFormat="1" applyFont="1" applyBorder="1" applyAlignment="1" applyProtection="1">
      <alignment vertical="top" wrapText="1"/>
      <protection locked="0"/>
    </xf>
    <xf numFmtId="0" fontId="16" fillId="7" borderId="12" xfId="0" applyFont="1" applyFill="1" applyBorder="1" applyAlignment="1">
      <alignment vertical="top" wrapText="1"/>
    </xf>
    <xf numFmtId="0" fontId="15" fillId="6" borderId="13" xfId="0" applyFont="1" applyFill="1" applyBorder="1" applyAlignment="1">
      <alignment vertical="top" wrapText="1"/>
    </xf>
    <xf numFmtId="3" fontId="15" fillId="6" borderId="13" xfId="0" applyNumberFormat="1" applyFont="1" applyFill="1" applyBorder="1" applyAlignment="1">
      <alignment vertical="top" wrapText="1"/>
    </xf>
    <xf numFmtId="3" fontId="15" fillId="6" borderId="5" xfId="0" applyNumberFormat="1" applyFont="1" applyFill="1" applyBorder="1" applyAlignment="1">
      <alignment vertical="top" wrapText="1"/>
    </xf>
    <xf numFmtId="3" fontId="16" fillId="8" borderId="13" xfId="0" applyNumberFormat="1" applyFont="1" applyFill="1" applyBorder="1" applyAlignment="1">
      <alignment horizontal="right" vertical="top" wrapText="1"/>
    </xf>
    <xf numFmtId="3" fontId="16" fillId="8" borderId="5" xfId="0" applyNumberFormat="1" applyFont="1" applyFill="1" applyBorder="1" applyAlignment="1">
      <alignment horizontal="right" vertical="top" wrapText="1"/>
    </xf>
    <xf numFmtId="0" fontId="15" fillId="0" borderId="12" xfId="0" applyFont="1" applyBorder="1" applyAlignment="1">
      <alignment vertical="top" wrapText="1"/>
    </xf>
    <xf numFmtId="3" fontId="15" fillId="0" borderId="28" xfId="0" applyNumberFormat="1" applyFont="1" applyBorder="1" applyAlignment="1" applyProtection="1">
      <alignment vertical="top" wrapText="1"/>
      <protection locked="0"/>
    </xf>
    <xf numFmtId="3" fontId="15" fillId="0" borderId="29" xfId="0" applyNumberFormat="1" applyFont="1" applyBorder="1" applyAlignment="1" applyProtection="1">
      <alignment vertical="top" wrapText="1"/>
      <protection locked="0"/>
    </xf>
    <xf numFmtId="3" fontId="15" fillId="0" borderId="36" xfId="0" applyNumberFormat="1" applyFont="1" applyBorder="1" applyAlignment="1" applyProtection="1">
      <alignment vertical="top" wrapText="1"/>
      <protection locked="0"/>
    </xf>
    <xf numFmtId="0" fontId="16" fillId="7" borderId="12" xfId="2" applyFont="1" applyFill="1" applyBorder="1" applyAlignment="1">
      <alignment vertical="top" wrapText="1"/>
    </xf>
    <xf numFmtId="0" fontId="15" fillId="6" borderId="13" xfId="2" applyFont="1" applyFill="1" applyBorder="1" applyAlignment="1">
      <alignment vertical="top" wrapText="1"/>
    </xf>
    <xf numFmtId="0" fontId="15" fillId="0" borderId="12" xfId="2" applyFont="1" applyBorder="1" applyAlignment="1">
      <alignment vertical="top" wrapText="1"/>
    </xf>
    <xf numFmtId="0" fontId="15" fillId="0" borderId="18" xfId="0" applyFont="1" applyBorder="1" applyAlignment="1">
      <alignment horizontal="right" vertical="top"/>
    </xf>
    <xf numFmtId="0" fontId="14" fillId="8" borderId="13" xfId="0" applyFont="1" applyFill="1" applyBorder="1" applyAlignment="1">
      <alignment vertical="top"/>
    </xf>
    <xf numFmtId="0" fontId="14" fillId="8" borderId="13" xfId="0" applyFont="1" applyFill="1" applyBorder="1" applyAlignment="1">
      <alignment horizontal="right" vertical="top"/>
    </xf>
    <xf numFmtId="0" fontId="14" fillId="8" borderId="5" xfId="0" applyFont="1" applyFill="1" applyBorder="1" applyAlignment="1">
      <alignment horizontal="right" vertical="top"/>
    </xf>
    <xf numFmtId="3" fontId="13" fillId="7" borderId="30" xfId="0" applyNumberFormat="1" applyFont="1" applyFill="1" applyBorder="1" applyAlignment="1">
      <alignment horizontal="right" vertical="top"/>
    </xf>
    <xf numFmtId="3" fontId="13" fillId="7" borderId="31" xfId="0" applyNumberFormat="1" applyFont="1" applyFill="1" applyBorder="1" applyAlignment="1">
      <alignment horizontal="right" vertical="top"/>
    </xf>
    <xf numFmtId="3" fontId="13" fillId="7" borderId="37" xfId="0" applyNumberFormat="1" applyFont="1" applyFill="1" applyBorder="1" applyAlignment="1">
      <alignment horizontal="right" vertical="top"/>
    </xf>
    <xf numFmtId="3" fontId="13" fillId="7" borderId="32" xfId="0" applyNumberFormat="1" applyFont="1" applyFill="1" applyBorder="1" applyAlignment="1">
      <alignment horizontal="right" vertical="top"/>
    </xf>
    <xf numFmtId="3" fontId="13" fillId="7" borderId="33" xfId="0" applyNumberFormat="1" applyFont="1" applyFill="1" applyBorder="1" applyAlignment="1">
      <alignment horizontal="right" vertical="top"/>
    </xf>
    <xf numFmtId="3" fontId="13" fillId="7" borderId="38" xfId="0" applyNumberFormat="1" applyFont="1" applyFill="1" applyBorder="1" applyAlignment="1">
      <alignment horizontal="right" vertical="top"/>
    </xf>
    <xf numFmtId="3" fontId="13" fillId="7" borderId="34" xfId="0" applyNumberFormat="1" applyFont="1" applyFill="1" applyBorder="1" applyAlignment="1">
      <alignment horizontal="right" vertical="top"/>
    </xf>
    <xf numFmtId="3" fontId="13" fillId="7" borderId="35" xfId="0" applyNumberFormat="1" applyFont="1" applyFill="1" applyBorder="1" applyAlignment="1">
      <alignment horizontal="right" vertical="top"/>
    </xf>
    <xf numFmtId="3" fontId="13" fillId="7" borderId="39" xfId="0" applyNumberFormat="1" applyFont="1" applyFill="1" applyBorder="1" applyAlignment="1">
      <alignment horizontal="right" vertical="top"/>
    </xf>
    <xf numFmtId="0" fontId="14" fillId="7" borderId="4" xfId="0" applyFont="1" applyFill="1" applyBorder="1" applyAlignment="1">
      <alignment vertical="top"/>
    </xf>
    <xf numFmtId="3" fontId="14" fillId="7" borderId="28" xfId="0" applyNumberFormat="1" applyFont="1" applyFill="1" applyBorder="1" applyAlignment="1">
      <alignment vertical="top"/>
    </xf>
    <xf numFmtId="3" fontId="14" fillId="7" borderId="29" xfId="0" applyNumberFormat="1" applyFont="1" applyFill="1" applyBorder="1" applyAlignment="1">
      <alignment vertical="top"/>
    </xf>
    <xf numFmtId="3" fontId="14" fillId="7" borderId="36" xfId="0" applyNumberFormat="1" applyFont="1" applyFill="1" applyBorder="1" applyAlignment="1">
      <alignment vertical="top"/>
    </xf>
    <xf numFmtId="3" fontId="13" fillId="6" borderId="13" xfId="0" applyNumberFormat="1" applyFont="1" applyFill="1" applyBorder="1" applyAlignment="1">
      <alignment vertical="top"/>
    </xf>
    <xf numFmtId="3" fontId="13" fillId="6" borderId="5" xfId="0" applyNumberFormat="1" applyFont="1" applyFill="1" applyBorder="1" applyAlignment="1">
      <alignment vertical="top"/>
    </xf>
    <xf numFmtId="3" fontId="14" fillId="8" borderId="13" xfId="0" applyNumberFormat="1" applyFont="1" applyFill="1" applyBorder="1" applyAlignment="1">
      <alignment horizontal="right" vertical="top"/>
    </xf>
    <xf numFmtId="3" fontId="14" fillId="8" borderId="5" xfId="0" applyNumberFormat="1" applyFont="1" applyFill="1" applyBorder="1" applyAlignment="1">
      <alignment horizontal="right" vertical="top"/>
    </xf>
    <xf numFmtId="3" fontId="13" fillId="0" borderId="32" xfId="0" applyNumberFormat="1" applyFont="1" applyBorder="1" applyAlignment="1" applyProtection="1">
      <alignment horizontal="right" vertical="top"/>
      <protection locked="0"/>
    </xf>
    <xf numFmtId="3" fontId="13" fillId="0" borderId="38" xfId="0" applyNumberFormat="1" applyFont="1" applyBorder="1" applyAlignment="1" applyProtection="1">
      <alignment horizontal="right" vertical="top"/>
      <protection locked="0"/>
    </xf>
    <xf numFmtId="3" fontId="13" fillId="0" borderId="33" xfId="0" applyNumberFormat="1" applyFont="1" applyBorder="1" applyAlignment="1" applyProtection="1">
      <alignment horizontal="right" vertical="top"/>
      <protection locked="0"/>
    </xf>
    <xf numFmtId="3" fontId="15" fillId="0" borderId="32" xfId="2" applyNumberFormat="1" applyFont="1" applyBorder="1" applyAlignment="1" applyProtection="1">
      <alignment horizontal="right" vertical="top"/>
      <protection locked="0"/>
    </xf>
    <xf numFmtId="3" fontId="15" fillId="0" borderId="38" xfId="2" applyNumberFormat="1" applyFont="1" applyBorder="1" applyAlignment="1" applyProtection="1">
      <alignment horizontal="right" vertical="top"/>
      <protection locked="0"/>
    </xf>
    <xf numFmtId="3" fontId="15" fillId="0" borderId="33" xfId="2" applyNumberFormat="1" applyFont="1" applyBorder="1" applyAlignment="1" applyProtection="1">
      <alignment horizontal="right" vertical="top"/>
      <protection locked="0"/>
    </xf>
    <xf numFmtId="3" fontId="13" fillId="0" borderId="34" xfId="0" applyNumberFormat="1" applyFont="1" applyBorder="1" applyAlignment="1" applyProtection="1">
      <alignment horizontal="right" vertical="top"/>
      <protection locked="0"/>
    </xf>
    <xf numFmtId="3" fontId="13" fillId="0" borderId="39" xfId="0" applyNumberFormat="1" applyFont="1" applyBorder="1" applyAlignment="1" applyProtection="1">
      <alignment horizontal="right" vertical="top"/>
      <protection locked="0"/>
    </xf>
    <xf numFmtId="3" fontId="13" fillId="0" borderId="35" xfId="0" applyNumberFormat="1" applyFont="1" applyBorder="1" applyAlignment="1" applyProtection="1">
      <alignment horizontal="right" vertical="top"/>
      <protection locked="0"/>
    </xf>
    <xf numFmtId="0" fontId="16" fillId="7" borderId="4" xfId="2" applyFont="1" applyFill="1" applyBorder="1" applyAlignment="1">
      <alignment vertical="top"/>
    </xf>
    <xf numFmtId="3" fontId="16" fillId="7" borderId="28" xfId="2" applyNumberFormat="1" applyFont="1" applyFill="1" applyBorder="1" applyAlignment="1">
      <alignment vertical="top"/>
    </xf>
    <xf numFmtId="3" fontId="16" fillId="7" borderId="29" xfId="2" applyNumberFormat="1" applyFont="1" applyFill="1" applyBorder="1" applyAlignment="1">
      <alignment vertical="top"/>
    </xf>
    <xf numFmtId="3" fontId="16" fillId="7" borderId="36" xfId="2" applyNumberFormat="1" applyFont="1" applyFill="1" applyBorder="1" applyAlignment="1">
      <alignment vertical="top"/>
    </xf>
    <xf numFmtId="0" fontId="15" fillId="6" borderId="13" xfId="2" applyFont="1" applyFill="1" applyBorder="1" applyAlignment="1">
      <alignment vertical="top"/>
    </xf>
    <xf numFmtId="0" fontId="13" fillId="0" borderId="4" xfId="2" applyFont="1" applyBorder="1" applyAlignment="1">
      <alignment vertical="top"/>
    </xf>
    <xf numFmtId="3" fontId="13" fillId="0" borderId="28" xfId="2" applyNumberFormat="1" applyFont="1" applyBorder="1" applyAlignment="1" applyProtection="1">
      <alignment horizontal="right" vertical="top"/>
      <protection locked="0"/>
    </xf>
    <xf numFmtId="3" fontId="13" fillId="0" borderId="29" xfId="2" applyNumberFormat="1" applyFont="1" applyBorder="1" applyAlignment="1" applyProtection="1">
      <alignment horizontal="right" vertical="top"/>
      <protection locked="0"/>
    </xf>
    <xf numFmtId="3" fontId="13" fillId="0" borderId="36" xfId="2" applyNumberFormat="1" applyFont="1" applyBorder="1" applyAlignment="1" applyProtection="1">
      <alignment horizontal="right" vertical="top"/>
      <protection locked="0"/>
    </xf>
    <xf numFmtId="0" fontId="15" fillId="0" borderId="4" xfId="2" applyFont="1" applyBorder="1" applyAlignment="1">
      <alignment vertical="top"/>
    </xf>
    <xf numFmtId="3" fontId="15" fillId="0" borderId="28" xfId="2" applyNumberFormat="1" applyFont="1" applyBorder="1" applyAlignment="1" applyProtection="1">
      <alignment horizontal="right" vertical="top"/>
      <protection locked="0"/>
    </xf>
    <xf numFmtId="3" fontId="15" fillId="0" borderId="29" xfId="2" applyNumberFormat="1" applyFont="1" applyBorder="1" applyAlignment="1" applyProtection="1">
      <alignment horizontal="right" vertical="top"/>
      <protection locked="0"/>
    </xf>
    <xf numFmtId="3" fontId="15" fillId="0" borderId="36" xfId="2" applyNumberFormat="1" applyFont="1" applyBorder="1" applyAlignment="1" applyProtection="1">
      <alignment horizontal="right" vertical="top"/>
      <protection locked="0"/>
    </xf>
    <xf numFmtId="0" fontId="14" fillId="6" borderId="13" xfId="0" applyFont="1" applyFill="1" applyBorder="1" applyAlignment="1">
      <alignment vertical="top"/>
    </xf>
    <xf numFmtId="0" fontId="13" fillId="0" borderId="4" xfId="0" applyFont="1" applyBorder="1" applyAlignment="1">
      <alignment vertical="top" wrapText="1"/>
    </xf>
    <xf numFmtId="3" fontId="13" fillId="0" borderId="30" xfId="0" applyNumberFormat="1" applyFont="1" applyBorder="1" applyAlignment="1" applyProtection="1">
      <alignment horizontal="right" vertical="top"/>
      <protection locked="0"/>
    </xf>
    <xf numFmtId="3" fontId="13" fillId="0" borderId="31" xfId="0" applyNumberFormat="1" applyFont="1" applyBorder="1" applyAlignment="1" applyProtection="1">
      <alignment horizontal="right" vertical="top"/>
      <protection locked="0"/>
    </xf>
    <xf numFmtId="3" fontId="13" fillId="0" borderId="37" xfId="0" applyNumberFormat="1" applyFont="1" applyBorder="1" applyAlignment="1" applyProtection="1">
      <alignment horizontal="right" vertical="top"/>
      <protection locked="0"/>
    </xf>
    <xf numFmtId="0" fontId="15" fillId="8" borderId="12" xfId="0" applyFont="1" applyFill="1" applyBorder="1" applyAlignment="1">
      <alignment horizontal="right" vertical="top"/>
    </xf>
    <xf numFmtId="0" fontId="15" fillId="0" borderId="15" xfId="0" applyFont="1" applyBorder="1" applyAlignment="1">
      <alignment horizontal="right" vertical="top"/>
    </xf>
    <xf numFmtId="0" fontId="15" fillId="0" borderId="63" xfId="0" applyFont="1" applyBorder="1" applyAlignment="1">
      <alignment horizontal="right" vertical="top"/>
    </xf>
    <xf numFmtId="0" fontId="15" fillId="7" borderId="12" xfId="0" applyFont="1" applyFill="1" applyBorder="1" applyAlignment="1">
      <alignment horizontal="right" vertical="top"/>
    </xf>
    <xf numFmtId="0" fontId="15" fillId="0" borderId="67" xfId="0" applyFont="1" applyBorder="1" applyAlignment="1">
      <alignment horizontal="right" vertical="top"/>
    </xf>
    <xf numFmtId="0" fontId="15" fillId="0" borderId="21" xfId="0" applyFont="1" applyBorder="1" applyAlignment="1">
      <alignment horizontal="right" vertical="top"/>
    </xf>
    <xf numFmtId="0" fontId="15" fillId="6" borderId="4" xfId="0" applyFont="1" applyFill="1" applyBorder="1" applyAlignment="1">
      <alignment vertical="top"/>
    </xf>
    <xf numFmtId="0" fontId="15" fillId="0" borderId="12" xfId="0" applyFont="1" applyBorder="1" applyAlignment="1">
      <alignment vertical="top"/>
    </xf>
    <xf numFmtId="0" fontId="15" fillId="7" borderId="12" xfId="0" applyFont="1" applyFill="1" applyBorder="1" applyAlignment="1">
      <alignment vertical="top"/>
    </xf>
    <xf numFmtId="0" fontId="15" fillId="6" borderId="4" xfId="0" applyFont="1" applyFill="1" applyBorder="1" applyAlignment="1">
      <alignment horizontal="right" vertical="top"/>
    </xf>
    <xf numFmtId="0" fontId="15" fillId="0" borderId="12" xfId="0" applyFont="1" applyBorder="1" applyAlignment="1">
      <alignment horizontal="right" vertical="top"/>
    </xf>
    <xf numFmtId="0" fontId="15" fillId="0" borderId="3" xfId="0" applyFont="1" applyBorder="1" applyAlignment="1">
      <alignment horizontal="right" vertical="top"/>
    </xf>
    <xf numFmtId="0" fontId="15" fillId="0" borderId="3" xfId="2" applyFont="1" applyBorder="1" applyAlignment="1">
      <alignment vertical="top"/>
    </xf>
    <xf numFmtId="0" fontId="13" fillId="0" borderId="16" xfId="0" applyFont="1" applyBorder="1" applyAlignment="1">
      <alignment horizontal="left" vertical="top" indent="1"/>
    </xf>
    <xf numFmtId="0" fontId="13" fillId="0" borderId="19" xfId="0" applyFont="1" applyBorder="1" applyAlignment="1">
      <alignment horizontal="left" vertical="top" indent="1"/>
    </xf>
    <xf numFmtId="0" fontId="13" fillId="0" borderId="22" xfId="0" applyFont="1" applyBorder="1" applyAlignment="1">
      <alignment horizontal="left" vertical="top" indent="1"/>
    </xf>
    <xf numFmtId="0" fontId="15" fillId="0" borderId="19" xfId="2" applyFont="1" applyBorder="1" applyAlignment="1">
      <alignment horizontal="left" vertical="top" indent="1"/>
    </xf>
    <xf numFmtId="0" fontId="15" fillId="0" borderId="22" xfId="2" applyFont="1" applyBorder="1" applyAlignment="1">
      <alignment horizontal="left" vertical="top" indent="1"/>
    </xf>
    <xf numFmtId="0" fontId="15" fillId="0" borderId="15" xfId="0" applyFont="1" applyBorder="1" applyAlignment="1">
      <alignment horizontal="left" vertical="top" wrapText="1" indent="1"/>
    </xf>
    <xf numFmtId="0" fontId="15" fillId="0" borderId="18" xfId="2" applyFont="1" applyBorder="1" applyAlignment="1">
      <alignment horizontal="left" vertical="top" wrapText="1" indent="1"/>
    </xf>
    <xf numFmtId="0" fontId="15" fillId="0" borderId="63" xfId="2" applyFont="1" applyBorder="1" applyAlignment="1">
      <alignment horizontal="left" vertical="top" wrapText="1" indent="1"/>
    </xf>
    <xf numFmtId="0" fontId="16" fillId="7" borderId="12" xfId="2" applyFont="1" applyFill="1" applyBorder="1" applyAlignment="1">
      <alignment horizontal="left" vertical="top" wrapText="1" indent="1"/>
    </xf>
    <xf numFmtId="0" fontId="15" fillId="0" borderId="67" xfId="2" applyFont="1" applyBorder="1" applyAlignment="1">
      <alignment horizontal="left" vertical="top" wrapText="1" indent="1"/>
    </xf>
    <xf numFmtId="0" fontId="15" fillId="0" borderId="21" xfId="2" applyFont="1" applyBorder="1" applyAlignment="1">
      <alignment horizontal="left" vertical="top" wrapText="1" indent="1"/>
    </xf>
    <xf numFmtId="0" fontId="15" fillId="0" borderId="15" xfId="2" applyFont="1" applyBorder="1" applyAlignment="1">
      <alignment horizontal="left" vertical="top" wrapText="1" indent="1"/>
    </xf>
    <xf numFmtId="0" fontId="15" fillId="0" borderId="18" xfId="0" applyFont="1" applyBorder="1" applyAlignment="1">
      <alignment horizontal="left" vertical="top" wrapText="1" indent="1"/>
    </xf>
    <xf numFmtId="0" fontId="15" fillId="0" borderId="21" xfId="0" applyFont="1" applyBorder="1" applyAlignment="1">
      <alignment horizontal="left" vertical="top" wrapText="1" indent="1"/>
    </xf>
    <xf numFmtId="3" fontId="13" fillId="0" borderId="32" xfId="3" applyNumberFormat="1" applyFont="1" applyBorder="1" applyAlignment="1" applyProtection="1">
      <alignment horizontal="right" vertical="top"/>
      <protection locked="0"/>
    </xf>
    <xf numFmtId="3" fontId="13" fillId="0" borderId="33" xfId="3" applyNumberFormat="1" applyFont="1" applyBorder="1" applyAlignment="1" applyProtection="1">
      <alignment horizontal="right" vertical="top"/>
      <protection locked="0"/>
    </xf>
    <xf numFmtId="0" fontId="13" fillId="2" borderId="19" xfId="0" applyFont="1" applyFill="1" applyBorder="1" applyAlignment="1">
      <alignment horizontal="left" vertical="top" wrapText="1" indent="1"/>
    </xf>
    <xf numFmtId="3" fontId="13" fillId="0" borderId="30" xfId="3" applyNumberFormat="1" applyFont="1" applyBorder="1" applyAlignment="1" applyProtection="1">
      <alignment horizontal="right" vertical="top"/>
      <protection locked="0"/>
    </xf>
    <xf numFmtId="3" fontId="13" fillId="0" borderId="31" xfId="3" applyNumberFormat="1" applyFont="1" applyBorder="1" applyAlignment="1" applyProtection="1">
      <alignment horizontal="right" vertical="top"/>
      <protection locked="0"/>
    </xf>
    <xf numFmtId="3" fontId="15" fillId="0" borderId="32" xfId="0" applyNumberFormat="1" applyFont="1" applyBorder="1" applyAlignment="1" applyProtection="1">
      <alignment horizontal="right" vertical="top"/>
      <protection locked="0"/>
    </xf>
    <xf numFmtId="3" fontId="13" fillId="0" borderId="64" xfId="3" applyNumberFormat="1" applyFont="1" applyBorder="1" applyAlignment="1" applyProtection="1">
      <alignment horizontal="right" vertical="top"/>
      <protection locked="0"/>
    </xf>
    <xf numFmtId="3" fontId="13" fillId="0" borderId="65" xfId="3" applyNumberFormat="1" applyFont="1" applyBorder="1" applyAlignment="1" applyProtection="1">
      <alignment horizontal="right" vertical="top"/>
      <protection locked="0"/>
    </xf>
    <xf numFmtId="3" fontId="15" fillId="0" borderId="64" xfId="0" applyNumberFormat="1" applyFont="1" applyBorder="1" applyAlignment="1" applyProtection="1">
      <alignment horizontal="right" vertical="top"/>
      <protection locked="0"/>
    </xf>
    <xf numFmtId="3" fontId="13" fillId="0" borderId="66" xfId="0" applyNumberFormat="1" applyFont="1" applyBorder="1" applyAlignment="1" applyProtection="1">
      <alignment horizontal="right" vertical="top"/>
      <protection locked="0"/>
    </xf>
    <xf numFmtId="3" fontId="13" fillId="0" borderId="65" xfId="0" applyNumberFormat="1" applyFont="1" applyBorder="1" applyAlignment="1" applyProtection="1">
      <alignment horizontal="right" vertical="top"/>
      <protection locked="0"/>
    </xf>
    <xf numFmtId="3" fontId="13" fillId="0" borderId="34" xfId="3" applyNumberFormat="1" applyFont="1" applyBorder="1" applyAlignment="1" applyProtection="1">
      <alignment horizontal="right" vertical="top"/>
      <protection locked="0"/>
    </xf>
    <xf numFmtId="3" fontId="13" fillId="0" borderId="35" xfId="3" applyNumberFormat="1" applyFont="1" applyBorder="1" applyAlignment="1" applyProtection="1">
      <alignment horizontal="right" vertical="top"/>
      <protection locked="0"/>
    </xf>
    <xf numFmtId="3" fontId="15" fillId="2" borderId="34" xfId="0" applyNumberFormat="1" applyFont="1" applyFill="1" applyBorder="1" applyAlignment="1" applyProtection="1">
      <alignment horizontal="right" vertical="top"/>
      <protection locked="0"/>
    </xf>
    <xf numFmtId="0" fontId="15" fillId="2" borderId="16" xfId="2" applyFont="1" applyFill="1" applyBorder="1" applyAlignment="1">
      <alignment horizontal="left" vertical="top" wrapText="1" indent="1"/>
    </xf>
    <xf numFmtId="0" fontId="15" fillId="2" borderId="19" xfId="2" applyFont="1" applyFill="1" applyBorder="1" applyAlignment="1">
      <alignment horizontal="left" vertical="top" wrapText="1" indent="1"/>
    </xf>
    <xf numFmtId="0" fontId="15" fillId="2" borderId="79" xfId="2" applyFont="1" applyFill="1" applyBorder="1" applyAlignment="1">
      <alignment horizontal="left" vertical="top" wrapText="1" indent="1"/>
    </xf>
    <xf numFmtId="0" fontId="15" fillId="2" borderId="22" xfId="2" applyFont="1" applyFill="1" applyBorder="1" applyAlignment="1">
      <alignment horizontal="left" vertical="top" wrapText="1" indent="1"/>
    </xf>
    <xf numFmtId="0" fontId="16" fillId="7" borderId="4" xfId="2" applyFont="1" applyFill="1" applyBorder="1" applyAlignment="1">
      <alignment vertical="top" wrapText="1"/>
    </xf>
    <xf numFmtId="3" fontId="14" fillId="7" borderId="28" xfId="3" applyNumberFormat="1" applyFont="1" applyFill="1" applyBorder="1" applyAlignment="1" applyProtection="1">
      <alignment horizontal="right" vertical="top"/>
    </xf>
    <xf numFmtId="3" fontId="14" fillId="7" borderId="29" xfId="3" applyNumberFormat="1" applyFont="1" applyFill="1" applyBorder="1" applyAlignment="1" applyProtection="1">
      <alignment horizontal="right" vertical="top"/>
    </xf>
    <xf numFmtId="3" fontId="14" fillId="7" borderId="28" xfId="0" applyNumberFormat="1" applyFont="1" applyFill="1" applyBorder="1" applyAlignment="1">
      <alignment horizontal="right" vertical="top"/>
    </xf>
    <xf numFmtId="3" fontId="14" fillId="7" borderId="36" xfId="0" applyNumberFormat="1" applyFont="1" applyFill="1" applyBorder="1" applyAlignment="1">
      <alignment horizontal="right" vertical="top"/>
    </xf>
    <xf numFmtId="3" fontId="14" fillId="7" borderId="29" xfId="0" applyNumberFormat="1" applyFont="1" applyFill="1" applyBorder="1" applyAlignment="1">
      <alignment horizontal="right" vertical="top"/>
    </xf>
    <xf numFmtId="168" fontId="13" fillId="0" borderId="28" xfId="3" applyNumberFormat="1" applyFont="1" applyFill="1" applyBorder="1" applyAlignment="1" applyProtection="1">
      <alignment horizontal="right" vertical="top"/>
    </xf>
    <xf numFmtId="168" fontId="13" fillId="0" borderId="36" xfId="3" applyNumberFormat="1" applyFont="1" applyFill="1" applyBorder="1" applyAlignment="1" applyProtection="1">
      <alignment horizontal="right" vertical="top"/>
    </xf>
    <xf numFmtId="168" fontId="13" fillId="0" borderId="37" xfId="3" applyNumberFormat="1" applyFont="1" applyFill="1" applyBorder="1" applyAlignment="1" applyProtection="1">
      <alignment horizontal="right" vertical="top"/>
    </xf>
    <xf numFmtId="168" fontId="13" fillId="0" borderId="31" xfId="3" applyNumberFormat="1" applyFont="1" applyFill="1" applyBorder="1" applyAlignment="1" applyProtection="1">
      <alignment horizontal="right" vertical="top"/>
    </xf>
    <xf numFmtId="168" fontId="13" fillId="0" borderId="39" xfId="3" applyNumberFormat="1" applyFont="1" applyFill="1" applyBorder="1" applyAlignment="1" applyProtection="1">
      <alignment horizontal="right" vertical="top"/>
    </xf>
    <xf numFmtId="168" fontId="13" fillId="0" borderId="30" xfId="3" applyNumberFormat="1" applyFont="1" applyFill="1" applyBorder="1" applyAlignment="1" applyProtection="1">
      <alignment horizontal="right" vertical="top"/>
    </xf>
    <xf numFmtId="168" fontId="13" fillId="0" borderId="34" xfId="3" applyNumberFormat="1" applyFont="1" applyFill="1" applyBorder="1" applyAlignment="1" applyProtection="1">
      <alignment horizontal="right" vertical="top"/>
    </xf>
    <xf numFmtId="168" fontId="13" fillId="0" borderId="35" xfId="3" applyNumberFormat="1" applyFont="1" applyFill="1" applyBorder="1" applyAlignment="1" applyProtection="1">
      <alignment horizontal="right" vertical="top"/>
    </xf>
    <xf numFmtId="0" fontId="16" fillId="11" borderId="4" xfId="0" applyFont="1" applyFill="1" applyBorder="1" applyAlignment="1">
      <alignment horizontal="left" wrapText="1"/>
    </xf>
    <xf numFmtId="0" fontId="16" fillId="12" borderId="4" xfId="0" applyFont="1" applyFill="1" applyBorder="1" applyAlignment="1">
      <alignment horizontal="left" wrapText="1"/>
    </xf>
    <xf numFmtId="0" fontId="15" fillId="0" borderId="12" xfId="5" applyFont="1" applyBorder="1" applyAlignment="1">
      <alignment horizontal="right" vertical="top"/>
    </xf>
    <xf numFmtId="0" fontId="15" fillId="0" borderId="4" xfId="5" applyFont="1" applyBorder="1" applyAlignment="1">
      <alignment horizontal="left" vertical="top" wrapText="1"/>
    </xf>
    <xf numFmtId="0" fontId="17" fillId="6" borderId="4" xfId="0" applyFont="1" applyFill="1" applyBorder="1" applyAlignment="1">
      <alignment horizontal="left" vertical="top"/>
    </xf>
    <xf numFmtId="0" fontId="17" fillId="6" borderId="13" xfId="0" applyFont="1" applyFill="1" applyBorder="1" applyAlignment="1">
      <alignment horizontal="left" vertical="top" wrapText="1"/>
    </xf>
    <xf numFmtId="3" fontId="11" fillId="6" borderId="13" xfId="0" applyNumberFormat="1" applyFont="1" applyFill="1" applyBorder="1" applyAlignment="1">
      <alignment horizontal="right" vertical="top" wrapText="1"/>
    </xf>
    <xf numFmtId="3" fontId="11" fillId="6" borderId="5" xfId="0" applyNumberFormat="1" applyFont="1" applyFill="1" applyBorder="1" applyAlignment="1">
      <alignment horizontal="right" vertical="top" wrapText="1"/>
    </xf>
    <xf numFmtId="0" fontId="15" fillId="8" borderId="4" xfId="0" applyFont="1" applyFill="1" applyBorder="1" applyAlignment="1">
      <alignment vertical="top"/>
    </xf>
    <xf numFmtId="0" fontId="18" fillId="12" borderId="4" xfId="0" applyFont="1" applyFill="1" applyBorder="1" applyAlignment="1">
      <alignment horizontal="left" vertical="top" wrapText="1"/>
    </xf>
    <xf numFmtId="3" fontId="18" fillId="12" borderId="13" xfId="0" applyNumberFormat="1" applyFont="1" applyFill="1" applyBorder="1" applyAlignment="1">
      <alignment horizontal="right" vertical="top"/>
    </xf>
    <xf numFmtId="3" fontId="18" fillId="12" borderId="5" xfId="0" applyNumberFormat="1" applyFont="1" applyFill="1" applyBorder="1" applyAlignment="1">
      <alignment horizontal="right" vertical="top"/>
    </xf>
    <xf numFmtId="0" fontId="16" fillId="11" borderId="4" xfId="0" applyFont="1" applyFill="1" applyBorder="1" applyAlignment="1">
      <alignment horizontal="left" vertical="top" wrapText="1"/>
    </xf>
    <xf numFmtId="0" fontId="16" fillId="6" borderId="13" xfId="0" applyFont="1" applyFill="1" applyBorder="1" applyAlignment="1">
      <alignment horizontal="left" vertical="top" wrapText="1"/>
    </xf>
    <xf numFmtId="3" fontId="13" fillId="6" borderId="13" xfId="0" applyNumberFormat="1" applyFont="1" applyFill="1" applyBorder="1" applyAlignment="1">
      <alignment horizontal="right" vertical="top"/>
    </xf>
    <xf numFmtId="3" fontId="13" fillId="6" borderId="5" xfId="0" applyNumberFormat="1" applyFont="1" applyFill="1" applyBorder="1" applyAlignment="1">
      <alignment horizontal="right" vertical="top"/>
    </xf>
    <xf numFmtId="0" fontId="16" fillId="12" borderId="4" xfId="0" applyFont="1" applyFill="1" applyBorder="1" applyAlignment="1">
      <alignment horizontal="left" vertical="top" wrapText="1"/>
    </xf>
    <xf numFmtId="0" fontId="15" fillId="6" borderId="13" xfId="0" applyFont="1" applyFill="1" applyBorder="1" applyAlignment="1">
      <alignment horizontal="left" vertical="top" wrapText="1"/>
    </xf>
    <xf numFmtId="3" fontId="16" fillId="12" borderId="13" xfId="0" applyNumberFormat="1" applyFont="1" applyFill="1" applyBorder="1" applyAlignment="1">
      <alignment horizontal="right" vertical="top"/>
    </xf>
    <xf numFmtId="3" fontId="16" fillId="12" borderId="5" xfId="0" applyNumberFormat="1" applyFont="1" applyFill="1" applyBorder="1" applyAlignment="1">
      <alignment horizontal="right" vertical="top"/>
    </xf>
    <xf numFmtId="0" fontId="16" fillId="8" borderId="4" xfId="0" applyFont="1" applyFill="1" applyBorder="1" applyAlignment="1">
      <alignment horizontal="left" vertical="top" wrapText="1"/>
    </xf>
    <xf numFmtId="3" fontId="16" fillId="8" borderId="13" xfId="0" applyNumberFormat="1" applyFont="1" applyFill="1" applyBorder="1" applyAlignment="1">
      <alignment horizontal="right" vertical="top"/>
    </xf>
    <xf numFmtId="3" fontId="16" fillId="8" borderId="5" xfId="0" applyNumberFormat="1" applyFont="1" applyFill="1" applyBorder="1" applyAlignment="1">
      <alignment horizontal="right" vertical="top"/>
    </xf>
    <xf numFmtId="3" fontId="15" fillId="0" borderId="31" xfId="0" applyNumberFormat="1" applyFont="1" applyBorder="1" applyAlignment="1" applyProtection="1">
      <alignment horizontal="right" vertical="top"/>
      <protection locked="0"/>
    </xf>
    <xf numFmtId="0" fontId="16" fillId="7" borderId="4" xfId="0" applyFont="1" applyFill="1" applyBorder="1" applyAlignment="1">
      <alignment horizontal="left" vertical="top" wrapText="1"/>
    </xf>
    <xf numFmtId="3" fontId="16" fillId="6" borderId="13" xfId="0" applyNumberFormat="1" applyFont="1" applyFill="1" applyBorder="1" applyAlignment="1">
      <alignment horizontal="right" vertical="top"/>
    </xf>
    <xf numFmtId="3" fontId="16" fillId="6" borderId="5" xfId="0" applyNumberFormat="1" applyFont="1" applyFill="1" applyBorder="1" applyAlignment="1">
      <alignment horizontal="right" vertical="top"/>
    </xf>
    <xf numFmtId="0" fontId="13" fillId="6" borderId="4" xfId="0" applyFont="1" applyFill="1" applyBorder="1" applyAlignment="1">
      <alignment vertical="top"/>
    </xf>
    <xf numFmtId="0" fontId="13" fillId="6" borderId="13" xfId="0" applyFont="1" applyFill="1" applyBorder="1" applyAlignment="1">
      <alignment vertical="top" wrapText="1"/>
    </xf>
    <xf numFmtId="3" fontId="15" fillId="6" borderId="13" xfId="0" applyNumberFormat="1" applyFont="1" applyFill="1" applyBorder="1" applyAlignment="1">
      <alignment horizontal="right" vertical="top"/>
    </xf>
    <xf numFmtId="3" fontId="15" fillId="6" borderId="5" xfId="0" applyNumberFormat="1" applyFont="1" applyFill="1" applyBorder="1" applyAlignment="1">
      <alignment horizontal="right" vertical="top"/>
    </xf>
    <xf numFmtId="0" fontId="13" fillId="0" borderId="4" xfId="0" applyFont="1" applyBorder="1" applyAlignment="1">
      <alignment horizontal="left" vertical="top" wrapText="1"/>
    </xf>
    <xf numFmtId="0" fontId="13" fillId="10" borderId="13" xfId="0" applyFont="1" applyFill="1" applyBorder="1" applyAlignment="1">
      <alignment horizontal="left" vertical="top" wrapText="1"/>
    </xf>
    <xf numFmtId="0" fontId="14" fillId="11" borderId="4" xfId="0" applyFont="1" applyFill="1" applyBorder="1" applyAlignment="1">
      <alignment horizontal="left" vertical="top" wrapText="1"/>
    </xf>
    <xf numFmtId="0" fontId="15" fillId="4" borderId="16" xfId="0" applyFont="1" applyFill="1" applyBorder="1" applyAlignment="1">
      <alignment horizontal="left" vertical="top" wrapText="1" indent="1"/>
    </xf>
    <xf numFmtId="0" fontId="15" fillId="4" borderId="19" xfId="0" applyFont="1" applyFill="1" applyBorder="1" applyAlignment="1">
      <alignment horizontal="left" vertical="top" wrapText="1" indent="1"/>
    </xf>
    <xf numFmtId="0" fontId="15" fillId="4" borderId="22" xfId="0" applyFont="1" applyFill="1" applyBorder="1" applyAlignment="1">
      <alignment horizontal="left" vertical="top" wrapText="1" indent="1"/>
    </xf>
    <xf numFmtId="0" fontId="15" fillId="0" borderId="16" xfId="0" applyFont="1" applyBorder="1" applyAlignment="1">
      <alignment horizontal="left" vertical="top" wrapText="1" indent="1"/>
    </xf>
    <xf numFmtId="0" fontId="15" fillId="0" borderId="19" xfId="0" applyFont="1" applyBorder="1" applyAlignment="1">
      <alignment horizontal="left" vertical="top" wrapText="1" indent="1"/>
    </xf>
    <xf numFmtId="0" fontId="15" fillId="0" borderId="22" xfId="0" applyFont="1" applyBorder="1" applyAlignment="1">
      <alignment horizontal="left" vertical="top" wrapText="1" indent="1"/>
    </xf>
    <xf numFmtId="0" fontId="15" fillId="4" borderId="15" xfId="0" applyFont="1" applyFill="1" applyBorder="1" applyAlignment="1">
      <alignment horizontal="left" vertical="top" wrapText="1" indent="1"/>
    </xf>
    <xf numFmtId="0" fontId="15" fillId="4" borderId="20" xfId="0" applyFont="1" applyFill="1" applyBorder="1" applyAlignment="1">
      <alignment horizontal="left" vertical="top" wrapText="1" indent="1"/>
    </xf>
    <xf numFmtId="0" fontId="15" fillId="4" borderId="17" xfId="0" applyFont="1" applyFill="1" applyBorder="1" applyAlignment="1">
      <alignment horizontal="left" vertical="top" wrapText="1" indent="1"/>
    </xf>
    <xf numFmtId="3" fontId="15" fillId="4" borderId="15" xfId="0" applyNumberFormat="1" applyFont="1" applyFill="1" applyBorder="1" applyAlignment="1" applyProtection="1">
      <alignment horizontal="right" vertical="top"/>
      <protection locked="0"/>
    </xf>
    <xf numFmtId="3" fontId="15" fillId="4" borderId="30" xfId="0" applyNumberFormat="1" applyFont="1" applyFill="1" applyBorder="1" applyAlignment="1" applyProtection="1">
      <alignment horizontal="right" vertical="top"/>
      <protection locked="0"/>
    </xf>
    <xf numFmtId="0" fontId="15" fillId="4" borderId="19" xfId="0" applyFont="1" applyFill="1" applyBorder="1" applyAlignment="1">
      <alignment horizontal="left" wrapText="1" indent="2"/>
    </xf>
    <xf numFmtId="3" fontId="15" fillId="3" borderId="18" xfId="0" applyNumberFormat="1" applyFont="1" applyFill="1" applyBorder="1" applyAlignment="1" applyProtection="1">
      <alignment vertical="top"/>
      <protection locked="0"/>
    </xf>
    <xf numFmtId="3" fontId="15" fillId="7" borderId="18" xfId="0" applyNumberFormat="1" applyFont="1" applyFill="1" applyBorder="1" applyAlignment="1">
      <alignment vertical="top"/>
    </xf>
    <xf numFmtId="3" fontId="15" fillId="3" borderId="15" xfId="0" applyNumberFormat="1" applyFont="1" applyFill="1" applyBorder="1" applyAlignment="1" applyProtection="1">
      <alignment vertical="top"/>
      <protection locked="0"/>
    </xf>
    <xf numFmtId="3" fontId="15" fillId="7" borderId="15" xfId="0" applyNumberFormat="1" applyFont="1" applyFill="1" applyBorder="1" applyAlignment="1">
      <alignment vertical="top"/>
    </xf>
    <xf numFmtId="3" fontId="15" fillId="3" borderId="21" xfId="0" applyNumberFormat="1" applyFont="1" applyFill="1" applyBorder="1" applyAlignment="1" applyProtection="1">
      <alignment vertical="top"/>
      <protection locked="0"/>
    </xf>
    <xf numFmtId="3" fontId="15" fillId="7" borderId="21" xfId="0" applyNumberFormat="1" applyFont="1" applyFill="1" applyBorder="1" applyAlignment="1">
      <alignment vertical="top"/>
    </xf>
    <xf numFmtId="3" fontId="23" fillId="6" borderId="12" xfId="0" applyNumberFormat="1" applyFont="1" applyFill="1" applyBorder="1" applyAlignment="1">
      <alignment horizontal="right" vertical="top"/>
    </xf>
    <xf numFmtId="3" fontId="16" fillId="7" borderId="12" xfId="0" applyNumberFormat="1" applyFont="1" applyFill="1" applyBorder="1" applyAlignment="1">
      <alignment horizontal="right" vertical="top"/>
    </xf>
    <xf numFmtId="3" fontId="16" fillId="7" borderId="12" xfId="0" applyNumberFormat="1" applyFont="1" applyFill="1" applyBorder="1" applyAlignment="1">
      <alignment vertical="top"/>
    </xf>
    <xf numFmtId="3" fontId="24" fillId="6" borderId="12" xfId="0" applyNumberFormat="1" applyFont="1" applyFill="1" applyBorder="1" applyAlignment="1">
      <alignment horizontal="right" vertical="top"/>
    </xf>
    <xf numFmtId="0" fontId="16" fillId="8" borderId="4" xfId="0" applyFont="1" applyFill="1" applyBorder="1" applyAlignment="1">
      <alignment horizontal="left" wrapText="1" indent="1"/>
    </xf>
    <xf numFmtId="0" fontId="15" fillId="3" borderId="16" xfId="0" applyFont="1" applyFill="1" applyBorder="1" applyAlignment="1">
      <alignment horizontal="left" wrapText="1" indent="2"/>
    </xf>
    <xf numFmtId="0" fontId="15" fillId="3" borderId="19" xfId="0" applyFont="1" applyFill="1" applyBorder="1" applyAlignment="1">
      <alignment horizontal="left" wrapText="1" indent="2"/>
    </xf>
    <xf numFmtId="0" fontId="15" fillId="3" borderId="79" xfId="0" applyFont="1" applyFill="1" applyBorder="1" applyAlignment="1">
      <alignment horizontal="left" wrapText="1" indent="2"/>
    </xf>
    <xf numFmtId="0" fontId="15" fillId="3" borderId="22" xfId="0" applyFont="1" applyFill="1" applyBorder="1" applyAlignment="1">
      <alignment horizontal="left" wrapText="1" indent="2"/>
    </xf>
    <xf numFmtId="0" fontId="16" fillId="11" borderId="4" xfId="0" applyFont="1" applyFill="1" applyBorder="1" applyAlignment="1">
      <alignment horizontal="left" wrapText="1" indent="1"/>
    </xf>
    <xf numFmtId="0" fontId="15" fillId="3" borderId="16" xfId="0" applyFont="1" applyFill="1" applyBorder="1" applyAlignment="1">
      <alignment horizontal="left" wrapText="1" indent="1"/>
    </xf>
    <xf numFmtId="0" fontId="15" fillId="3" borderId="19" xfId="0" applyFont="1" applyFill="1" applyBorder="1" applyAlignment="1">
      <alignment horizontal="left" wrapText="1" indent="1"/>
    </xf>
    <xf numFmtId="0" fontId="15" fillId="3" borderId="22" xfId="0" applyFont="1" applyFill="1" applyBorder="1" applyAlignment="1">
      <alignment horizontal="left" wrapText="1" indent="1"/>
    </xf>
    <xf numFmtId="3" fontId="15" fillId="2" borderId="32" xfId="0" applyNumberFormat="1" applyFont="1" applyFill="1" applyBorder="1" applyAlignment="1" applyProtection="1">
      <alignment horizontal="right" vertical="top"/>
      <protection locked="0"/>
    </xf>
    <xf numFmtId="3" fontId="15" fillId="2" borderId="33" xfId="0" applyNumberFormat="1" applyFont="1" applyFill="1" applyBorder="1" applyAlignment="1" applyProtection="1">
      <alignment horizontal="right" vertical="top"/>
      <protection locked="0"/>
    </xf>
    <xf numFmtId="3" fontId="15" fillId="7" borderId="32" xfId="0" applyNumberFormat="1" applyFont="1" applyFill="1" applyBorder="1" applyAlignment="1">
      <alignment horizontal="right" vertical="top"/>
    </xf>
    <xf numFmtId="3" fontId="15" fillId="7" borderId="33" xfId="0" applyNumberFormat="1" applyFont="1" applyFill="1" applyBorder="1" applyAlignment="1">
      <alignment horizontal="right" vertical="top"/>
    </xf>
    <xf numFmtId="0" fontId="13" fillId="0" borderId="67" xfId="0" applyFont="1" applyBorder="1" applyAlignment="1">
      <alignment horizontal="right" vertical="top"/>
    </xf>
    <xf numFmtId="0" fontId="15" fillId="4" borderId="71" xfId="0" applyFont="1" applyFill="1" applyBorder="1" applyAlignment="1">
      <alignment horizontal="left" vertical="top"/>
    </xf>
    <xf numFmtId="0" fontId="15" fillId="0" borderId="19" xfId="0" applyFont="1" applyBorder="1" applyAlignment="1">
      <alignment horizontal="right" vertical="top"/>
    </xf>
    <xf numFmtId="0" fontId="15" fillId="0" borderId="22" xfId="0" applyFont="1" applyBorder="1" applyAlignment="1">
      <alignment horizontal="right" vertical="top"/>
    </xf>
    <xf numFmtId="49" fontId="15" fillId="2" borderId="16" xfId="0" applyNumberFormat="1" applyFont="1" applyFill="1" applyBorder="1" applyAlignment="1" applyProtection="1">
      <alignment horizontal="left" vertical="top"/>
      <protection locked="0"/>
    </xf>
    <xf numFmtId="49" fontId="15" fillId="2" borderId="31" xfId="0" applyNumberFormat="1" applyFont="1" applyFill="1" applyBorder="1" applyAlignment="1" applyProtection="1">
      <alignment horizontal="left" vertical="top"/>
      <protection locked="0"/>
    </xf>
    <xf numFmtId="49" fontId="15" fillId="2" borderId="17" xfId="0" applyNumberFormat="1" applyFont="1" applyFill="1" applyBorder="1" applyAlignment="1" applyProtection="1">
      <alignment horizontal="left" vertical="top"/>
      <protection locked="0"/>
    </xf>
    <xf numFmtId="2" fontId="15" fillId="2" borderId="15" xfId="3" applyNumberFormat="1" applyFont="1" applyFill="1" applyBorder="1" applyAlignment="1" applyProtection="1">
      <alignment horizontal="left" vertical="top" wrapText="1"/>
      <protection locked="0"/>
    </xf>
    <xf numFmtId="49" fontId="15" fillId="2" borderId="19" xfId="0" applyNumberFormat="1" applyFont="1" applyFill="1" applyBorder="1" applyAlignment="1" applyProtection="1">
      <alignment horizontal="left" vertical="top"/>
      <protection locked="0"/>
    </xf>
    <xf numFmtId="49" fontId="15" fillId="2" borderId="33" xfId="0" applyNumberFormat="1" applyFont="1" applyFill="1" applyBorder="1" applyAlignment="1" applyProtection="1">
      <alignment horizontal="left" vertical="top"/>
      <protection locked="0"/>
    </xf>
    <xf numFmtId="49" fontId="15" fillId="2" borderId="20" xfId="0" applyNumberFormat="1" applyFont="1" applyFill="1" applyBorder="1" applyAlignment="1" applyProtection="1">
      <alignment horizontal="left" vertical="top"/>
      <protection locked="0"/>
    </xf>
    <xf numFmtId="2" fontId="15" fillId="2" borderId="18" xfId="3" applyNumberFormat="1" applyFont="1" applyFill="1" applyBorder="1" applyAlignment="1" applyProtection="1">
      <alignment horizontal="left" vertical="top" wrapText="1"/>
      <protection locked="0"/>
    </xf>
    <xf numFmtId="49" fontId="15" fillId="2" borderId="19" xfId="0" applyNumberFormat="1" applyFont="1" applyFill="1" applyBorder="1" applyAlignment="1" applyProtection="1">
      <alignment horizontal="left" vertical="top" wrapText="1"/>
      <protection locked="0"/>
    </xf>
    <xf numFmtId="49" fontId="15" fillId="2" borderId="33" xfId="0" applyNumberFormat="1" applyFont="1" applyFill="1" applyBorder="1" applyAlignment="1" applyProtection="1">
      <alignment horizontal="left" vertical="top" wrapText="1"/>
      <protection locked="0"/>
    </xf>
    <xf numFmtId="49" fontId="15" fillId="2" borderId="20" xfId="0" applyNumberFormat="1" applyFont="1" applyFill="1" applyBorder="1" applyAlignment="1" applyProtection="1">
      <alignment horizontal="left" vertical="top" wrapText="1"/>
      <protection locked="0"/>
    </xf>
    <xf numFmtId="49" fontId="15" fillId="0" borderId="19" xfId="0" applyNumberFormat="1" applyFont="1" applyBorder="1" applyAlignment="1" applyProtection="1">
      <alignment horizontal="left" vertical="top"/>
      <protection locked="0"/>
    </xf>
    <xf numFmtId="49" fontId="15" fillId="0" borderId="33" xfId="0" applyNumberFormat="1" applyFont="1" applyBorder="1" applyAlignment="1" applyProtection="1">
      <alignment horizontal="left" vertical="top"/>
      <protection locked="0"/>
    </xf>
    <xf numFmtId="49" fontId="15" fillId="0" borderId="20" xfId="0" applyNumberFormat="1" applyFont="1" applyBorder="1" applyAlignment="1" applyProtection="1">
      <alignment horizontal="left" vertical="top"/>
      <protection locked="0"/>
    </xf>
    <xf numFmtId="2" fontId="15" fillId="0" borderId="18" xfId="0" applyNumberFormat="1" applyFont="1" applyBorder="1" applyAlignment="1" applyProtection="1">
      <alignment horizontal="left" vertical="top" wrapText="1"/>
      <protection locked="0"/>
    </xf>
    <xf numFmtId="49" fontId="15" fillId="0" borderId="22" xfId="0" applyNumberFormat="1" applyFont="1" applyBorder="1" applyAlignment="1" applyProtection="1">
      <alignment horizontal="left" vertical="top"/>
      <protection locked="0"/>
    </xf>
    <xf numFmtId="49" fontId="15" fillId="0" borderId="35" xfId="0" applyNumberFormat="1" applyFont="1" applyBorder="1" applyAlignment="1" applyProtection="1">
      <alignment horizontal="left" vertical="top"/>
      <protection locked="0"/>
    </xf>
    <xf numFmtId="49" fontId="15" fillId="0" borderId="23" xfId="0" applyNumberFormat="1" applyFont="1" applyBorder="1" applyAlignment="1" applyProtection="1">
      <alignment horizontal="left" vertical="top"/>
      <protection locked="0"/>
    </xf>
    <xf numFmtId="2" fontId="15" fillId="0" borderId="21" xfId="0" applyNumberFormat="1" applyFont="1" applyBorder="1" applyAlignment="1" applyProtection="1">
      <alignment horizontal="left" vertical="top" wrapText="1"/>
      <protection locked="0"/>
    </xf>
    <xf numFmtId="3" fontId="15" fillId="2" borderId="18" xfId="4" applyNumberFormat="1" applyFont="1" applyFill="1" applyBorder="1" applyAlignment="1" applyProtection="1">
      <alignment horizontal="right" vertical="top"/>
      <protection locked="0"/>
    </xf>
    <xf numFmtId="3" fontId="15" fillId="2" borderId="15" xfId="4" applyNumberFormat="1" applyFont="1" applyFill="1" applyBorder="1" applyAlignment="1" applyProtection="1">
      <alignment horizontal="right" vertical="top"/>
      <protection locked="0"/>
    </xf>
    <xf numFmtId="3" fontId="15" fillId="0" borderId="18" xfId="0" applyNumberFormat="1" applyFont="1" applyBorder="1" applyAlignment="1" applyProtection="1">
      <alignment horizontal="right" vertical="top"/>
      <protection locked="0"/>
    </xf>
    <xf numFmtId="3" fontId="15" fillId="0" borderId="21" xfId="0" applyNumberFormat="1" applyFont="1" applyBorder="1" applyAlignment="1" applyProtection="1">
      <alignment horizontal="right" vertical="top"/>
      <protection locked="0"/>
    </xf>
    <xf numFmtId="168" fontId="13" fillId="0" borderId="29" xfId="3" applyNumberFormat="1" applyFont="1" applyFill="1" applyBorder="1" applyAlignment="1" applyProtection="1">
      <alignment horizontal="right" vertical="top"/>
    </xf>
    <xf numFmtId="0" fontId="15" fillId="0" borderId="4" xfId="0" applyFont="1" applyBorder="1" applyAlignment="1">
      <alignment horizontal="left"/>
    </xf>
    <xf numFmtId="168" fontId="13" fillId="0" borderId="68" xfId="3" applyNumberFormat="1" applyFont="1" applyFill="1" applyBorder="1" applyProtection="1"/>
    <xf numFmtId="168" fontId="13" fillId="0" borderId="70" xfId="3" applyNumberFormat="1" applyFont="1" applyFill="1" applyBorder="1" applyProtection="1"/>
    <xf numFmtId="168" fontId="13" fillId="0" borderId="69" xfId="3" applyNumberFormat="1" applyFont="1" applyFill="1" applyBorder="1" applyProtection="1"/>
    <xf numFmtId="0" fontId="0" fillId="6" borderId="8" xfId="0" applyFill="1" applyBorder="1"/>
    <xf numFmtId="0" fontId="0" fillId="6" borderId="0" xfId="0" applyFill="1"/>
    <xf numFmtId="0" fontId="0" fillId="6" borderId="9" xfId="0" applyFill="1" applyBorder="1"/>
    <xf numFmtId="168" fontId="13" fillId="6" borderId="8" xfId="3" applyNumberFormat="1" applyFont="1" applyFill="1" applyBorder="1" applyAlignment="1" applyProtection="1">
      <alignment horizontal="right" vertical="top"/>
    </xf>
    <xf numFmtId="168" fontId="13" fillId="6" borderId="0" xfId="3" applyNumberFormat="1" applyFont="1" applyFill="1" applyBorder="1" applyAlignment="1" applyProtection="1">
      <alignment horizontal="right" vertical="top"/>
    </xf>
    <xf numFmtId="168" fontId="13" fillId="6" borderId="0" xfId="0" applyNumberFormat="1" applyFont="1" applyFill="1" applyAlignment="1">
      <alignment horizontal="right" vertical="top"/>
    </xf>
    <xf numFmtId="168" fontId="13" fillId="6" borderId="9" xfId="0" applyNumberFormat="1" applyFont="1" applyFill="1" applyBorder="1" applyAlignment="1">
      <alignment horizontal="right" vertical="top"/>
    </xf>
    <xf numFmtId="168" fontId="13" fillId="6" borderId="0" xfId="0" applyNumberFormat="1" applyFont="1" applyFill="1" applyAlignment="1">
      <alignment horizontal="right" vertical="top" wrapText="1"/>
    </xf>
    <xf numFmtId="168" fontId="13" fillId="6" borderId="9" xfId="0" applyNumberFormat="1" applyFont="1" applyFill="1" applyBorder="1" applyAlignment="1">
      <alignment horizontal="right" vertical="top" wrapText="1"/>
    </xf>
    <xf numFmtId="168" fontId="13" fillId="6" borderId="4" xfId="3" applyNumberFormat="1" applyFont="1" applyFill="1" applyBorder="1" applyAlignment="1" applyProtection="1">
      <alignment horizontal="right" vertical="top"/>
    </xf>
    <xf numFmtId="168" fontId="13" fillId="6" borderId="13" xfId="3" applyNumberFormat="1" applyFont="1" applyFill="1" applyBorder="1" applyAlignment="1" applyProtection="1">
      <alignment horizontal="right" vertical="top"/>
    </xf>
    <xf numFmtId="168" fontId="13" fillId="6" borderId="13" xfId="0" applyNumberFormat="1" applyFont="1" applyFill="1" applyBorder="1" applyAlignment="1">
      <alignment horizontal="right" vertical="top"/>
    </xf>
    <xf numFmtId="168" fontId="13" fillId="6" borderId="5" xfId="0" applyNumberFormat="1" applyFont="1" applyFill="1" applyBorder="1" applyAlignment="1">
      <alignment horizontal="right" vertical="top"/>
    </xf>
    <xf numFmtId="0" fontId="0" fillId="6" borderId="3" xfId="0" applyFill="1" applyBorder="1"/>
    <xf numFmtId="0" fontId="0" fillId="6" borderId="14" xfId="0" applyFill="1" applyBorder="1"/>
    <xf numFmtId="0" fontId="4" fillId="6" borderId="8" xfId="0" applyFont="1" applyFill="1" applyBorder="1" applyAlignment="1">
      <alignment horizontal="right"/>
    </xf>
    <xf numFmtId="0" fontId="4" fillId="6" borderId="0" xfId="0" applyFont="1" applyFill="1"/>
    <xf numFmtId="0" fontId="4" fillId="6" borderId="0" xfId="0" applyFont="1" applyFill="1" applyAlignment="1">
      <alignment horizontal="right"/>
    </xf>
    <xf numFmtId="0" fontId="4" fillId="6" borderId="9" xfId="0" applyFont="1" applyFill="1" applyBorder="1" applyAlignment="1">
      <alignment horizontal="right"/>
    </xf>
    <xf numFmtId="0" fontId="0" fillId="6" borderId="2" xfId="0" applyFill="1" applyBorder="1"/>
    <xf numFmtId="0" fontId="0" fillId="6" borderId="4" xfId="0" applyFill="1" applyBorder="1"/>
    <xf numFmtId="0" fontId="0" fillId="6" borderId="13" xfId="0" applyFill="1" applyBorder="1"/>
    <xf numFmtId="0" fontId="0" fillId="6" borderId="5" xfId="0" applyFill="1" applyBorder="1"/>
    <xf numFmtId="168" fontId="13" fillId="6" borderId="8" xfId="0" applyNumberFormat="1" applyFont="1" applyFill="1" applyBorder="1"/>
    <xf numFmtId="168" fontId="13" fillId="6" borderId="0" xfId="0" applyNumberFormat="1" applyFont="1" applyFill="1"/>
    <xf numFmtId="168" fontId="13" fillId="6" borderId="9" xfId="0" applyNumberFormat="1" applyFont="1" applyFill="1" applyBorder="1"/>
    <xf numFmtId="14" fontId="11" fillId="5" borderId="57" xfId="0" applyNumberFormat="1" applyFont="1" applyFill="1" applyBorder="1" applyAlignment="1">
      <alignment horizontal="center" vertical="center" wrapText="1"/>
    </xf>
    <xf numFmtId="0" fontId="5" fillId="6" borderId="4" xfId="0" applyFont="1" applyFill="1" applyBorder="1"/>
    <xf numFmtId="0" fontId="5" fillId="6" borderId="13" xfId="0" applyFont="1" applyFill="1" applyBorder="1"/>
    <xf numFmtId="0" fontId="5" fillId="6" borderId="5" xfId="0" applyFont="1" applyFill="1" applyBorder="1"/>
    <xf numFmtId="0" fontId="5" fillId="6" borderId="2" xfId="0" applyFont="1" applyFill="1" applyBorder="1"/>
    <xf numFmtId="0" fontId="5" fillId="6" borderId="3" xfId="0" applyFont="1" applyFill="1" applyBorder="1"/>
    <xf numFmtId="0" fontId="5" fillId="6" borderId="14" xfId="0" applyFont="1" applyFill="1" applyBorder="1"/>
    <xf numFmtId="0" fontId="5" fillId="6" borderId="6" xfId="0" applyFont="1" applyFill="1" applyBorder="1"/>
    <xf numFmtId="0" fontId="5" fillId="6" borderId="7" xfId="0" applyFont="1" applyFill="1" applyBorder="1"/>
    <xf numFmtId="0" fontId="5" fillId="6" borderId="10" xfId="0" applyFont="1" applyFill="1" applyBorder="1"/>
    <xf numFmtId="168" fontId="13" fillId="0" borderId="64" xfId="3" applyNumberFormat="1" applyFont="1" applyFill="1" applyBorder="1" applyAlignment="1" applyProtection="1">
      <alignment horizontal="right" vertical="top"/>
    </xf>
    <xf numFmtId="168" fontId="13" fillId="0" borderId="66" xfId="3" applyNumberFormat="1" applyFont="1" applyFill="1" applyBorder="1" applyAlignment="1" applyProtection="1">
      <alignment horizontal="right" vertical="top"/>
    </xf>
    <xf numFmtId="168" fontId="13" fillId="0" borderId="65" xfId="3" applyNumberFormat="1" applyFont="1" applyFill="1" applyBorder="1" applyAlignment="1" applyProtection="1">
      <alignment horizontal="right" vertical="top"/>
    </xf>
    <xf numFmtId="168" fontId="13" fillId="0" borderId="68" xfId="3" applyNumberFormat="1" applyFont="1" applyFill="1" applyBorder="1" applyAlignment="1" applyProtection="1">
      <alignment horizontal="right" vertical="top"/>
    </xf>
    <xf numFmtId="168" fontId="13" fillId="0" borderId="70" xfId="3" applyNumberFormat="1" applyFont="1" applyFill="1" applyBorder="1" applyAlignment="1" applyProtection="1">
      <alignment horizontal="right" vertical="top"/>
    </xf>
    <xf numFmtId="168" fontId="13" fillId="0" borderId="69" xfId="3" applyNumberFormat="1" applyFont="1" applyFill="1" applyBorder="1" applyAlignment="1" applyProtection="1">
      <alignment horizontal="right" vertical="top"/>
    </xf>
    <xf numFmtId="0" fontId="0" fillId="6" borderId="6" xfId="0" applyFill="1" applyBorder="1"/>
    <xf numFmtId="0" fontId="0" fillId="6" borderId="7" xfId="0" applyFill="1" applyBorder="1"/>
    <xf numFmtId="0" fontId="0" fillId="6" borderId="10" xfId="0" applyFill="1" applyBorder="1"/>
    <xf numFmtId="0" fontId="11" fillId="5" borderId="92" xfId="0" applyFont="1" applyFill="1" applyBorder="1" applyAlignment="1">
      <alignment horizontal="right" wrapText="1"/>
    </xf>
    <xf numFmtId="0" fontId="0" fillId="6" borderId="92" xfId="0" applyFill="1" applyBorder="1"/>
    <xf numFmtId="0" fontId="0" fillId="6" borderId="93" xfId="0" applyFill="1" applyBorder="1"/>
    <xf numFmtId="37" fontId="15" fillId="6" borderId="93" xfId="0" applyNumberFormat="1" applyFont="1" applyFill="1" applyBorder="1" applyAlignment="1">
      <alignment horizontal="left" vertical="top"/>
    </xf>
    <xf numFmtId="1" fontId="15" fillId="6" borderId="93" xfId="0" applyNumberFormat="1" applyFont="1" applyFill="1" applyBorder="1" applyAlignment="1">
      <alignment horizontal="right"/>
    </xf>
    <xf numFmtId="0" fontId="15" fillId="6" borderId="93" xfId="0" applyFont="1" applyFill="1" applyBorder="1" applyAlignment="1">
      <alignment horizontal="right"/>
    </xf>
    <xf numFmtId="168" fontId="13" fillId="0" borderId="15" xfId="3" applyNumberFormat="1" applyFont="1" applyFill="1" applyBorder="1" applyAlignment="1" applyProtection="1">
      <alignment horizontal="right" vertical="top"/>
    </xf>
    <xf numFmtId="168" fontId="15" fillId="0" borderId="21" xfId="3" applyNumberFormat="1" applyFont="1" applyFill="1" applyBorder="1" applyAlignment="1" applyProtection="1">
      <alignment horizontal="right"/>
    </xf>
    <xf numFmtId="168" fontId="15" fillId="0" borderId="18" xfId="3" applyNumberFormat="1" applyFont="1" applyFill="1" applyBorder="1" applyAlignment="1" applyProtection="1">
      <alignment horizontal="right"/>
    </xf>
    <xf numFmtId="168" fontId="15" fillId="0" borderId="12" xfId="3" applyNumberFormat="1" applyFont="1" applyFill="1" applyBorder="1" applyAlignment="1" applyProtection="1">
      <alignment horizontal="right"/>
    </xf>
    <xf numFmtId="168" fontId="15" fillId="0" borderId="15" xfId="3" applyNumberFormat="1" applyFont="1" applyFill="1" applyBorder="1" applyAlignment="1" applyProtection="1">
      <alignment horizontal="right"/>
    </xf>
    <xf numFmtId="0" fontId="15" fillId="4" borderId="79" xfId="0" applyFont="1" applyFill="1" applyBorder="1" applyAlignment="1">
      <alignment horizontal="left" indent="1"/>
    </xf>
    <xf numFmtId="3" fontId="15" fillId="2" borderId="64" xfId="0" applyNumberFormat="1" applyFont="1" applyFill="1" applyBorder="1" applyAlignment="1" applyProtection="1">
      <alignment horizontal="right"/>
      <protection locked="0"/>
    </xf>
    <xf numFmtId="3" fontId="15" fillId="2" borderId="65" xfId="0" applyNumberFormat="1" applyFont="1" applyFill="1" applyBorder="1" applyAlignment="1" applyProtection="1">
      <alignment horizontal="right"/>
      <protection locked="0"/>
    </xf>
    <xf numFmtId="3" fontId="15" fillId="7" borderId="64" xfId="0" applyNumberFormat="1" applyFont="1" applyFill="1" applyBorder="1" applyAlignment="1">
      <alignment horizontal="right"/>
    </xf>
    <xf numFmtId="3" fontId="15" fillId="7" borderId="65" xfId="0" applyNumberFormat="1" applyFont="1" applyFill="1" applyBorder="1" applyAlignment="1">
      <alignment horizontal="right"/>
    </xf>
    <xf numFmtId="3" fontId="15" fillId="2" borderId="68" xfId="0" applyNumberFormat="1" applyFont="1" applyFill="1" applyBorder="1" applyAlignment="1" applyProtection="1">
      <alignment horizontal="right"/>
      <protection locked="0"/>
    </xf>
    <xf numFmtId="3" fontId="15" fillId="2" borderId="69" xfId="0" applyNumberFormat="1" applyFont="1" applyFill="1" applyBorder="1" applyAlignment="1" applyProtection="1">
      <alignment horizontal="right"/>
      <protection locked="0"/>
    </xf>
    <xf numFmtId="3" fontId="15" fillId="7" borderId="68" xfId="0" applyNumberFormat="1" applyFont="1" applyFill="1" applyBorder="1" applyAlignment="1">
      <alignment horizontal="right"/>
    </xf>
    <xf numFmtId="3" fontId="15" fillId="7" borderId="69" xfId="0" applyNumberFormat="1" applyFont="1" applyFill="1" applyBorder="1" applyAlignment="1">
      <alignment horizontal="right"/>
    </xf>
    <xf numFmtId="3" fontId="15" fillId="7" borderId="34" xfId="0" applyNumberFormat="1" applyFont="1" applyFill="1" applyBorder="1" applyAlignment="1">
      <alignment horizontal="right"/>
    </xf>
    <xf numFmtId="3" fontId="15" fillId="7" borderId="35" xfId="0" applyNumberFormat="1" applyFont="1" applyFill="1" applyBorder="1" applyAlignment="1">
      <alignment horizontal="right"/>
    </xf>
    <xf numFmtId="0" fontId="0" fillId="0" borderId="8" xfId="0" applyBorder="1"/>
    <xf numFmtId="3" fontId="15" fillId="0" borderId="8" xfId="0" applyNumberFormat="1" applyFont="1" applyBorder="1" applyProtection="1">
      <protection locked="0"/>
    </xf>
    <xf numFmtId="3" fontId="15" fillId="4" borderId="16" xfId="0" applyNumberFormat="1" applyFont="1" applyFill="1" applyBorder="1" applyAlignment="1" applyProtection="1">
      <alignment horizontal="right"/>
      <protection locked="0"/>
    </xf>
    <xf numFmtId="3" fontId="15" fillId="4" borderId="19" xfId="0" applyNumberFormat="1" applyFont="1" applyFill="1" applyBorder="1" applyAlignment="1" applyProtection="1">
      <alignment horizontal="right"/>
      <protection locked="0"/>
    </xf>
    <xf numFmtId="3" fontId="15" fillId="4" borderId="22" xfId="0" applyNumberFormat="1" applyFont="1" applyFill="1" applyBorder="1" applyAlignment="1" applyProtection="1">
      <alignment horizontal="right"/>
      <protection locked="0"/>
    </xf>
    <xf numFmtId="3" fontId="16" fillId="11" borderId="4" xfId="0" applyNumberFormat="1" applyFont="1" applyFill="1" applyBorder="1" applyAlignment="1">
      <alignment horizontal="right"/>
    </xf>
    <xf numFmtId="0" fontId="5" fillId="0" borderId="8" xfId="0" applyFont="1" applyBorder="1"/>
    <xf numFmtId="0" fontId="4" fillId="0" borderId="8" xfId="0" applyFont="1" applyBorder="1" applyAlignment="1">
      <alignment horizontal="left"/>
    </xf>
    <xf numFmtId="3" fontId="13" fillId="0" borderId="22" xfId="0" applyNumberFormat="1" applyFont="1" applyBorder="1" applyAlignment="1" applyProtection="1">
      <alignment horizontal="right"/>
      <protection locked="0"/>
    </xf>
    <xf numFmtId="0" fontId="4" fillId="6" borderId="2" xfId="0" applyFont="1" applyFill="1" applyBorder="1" applyAlignment="1">
      <alignment horizontal="right" vertical="top"/>
    </xf>
    <xf numFmtId="0" fontId="4" fillId="6" borderId="3" xfId="0" applyFont="1" applyFill="1" applyBorder="1" applyAlignment="1">
      <alignment vertical="top"/>
    </xf>
    <xf numFmtId="0" fontId="4" fillId="6" borderId="14" xfId="0" applyFont="1" applyFill="1" applyBorder="1" applyAlignment="1">
      <alignment vertical="top"/>
    </xf>
    <xf numFmtId="0" fontId="4" fillId="6" borderId="7" xfId="0" applyFont="1" applyFill="1" applyBorder="1" applyAlignment="1">
      <alignment vertical="top"/>
    </xf>
    <xf numFmtId="0" fontId="4" fillId="6" borderId="10" xfId="0" applyFont="1" applyFill="1" applyBorder="1" applyAlignment="1">
      <alignment vertical="top"/>
    </xf>
    <xf numFmtId="3" fontId="16" fillId="11" borderId="4" xfId="0" applyNumberFormat="1" applyFont="1" applyFill="1" applyBorder="1"/>
    <xf numFmtId="3" fontId="16" fillId="11" borderId="40" xfId="0" applyNumberFormat="1" applyFont="1" applyFill="1" applyBorder="1" applyAlignment="1">
      <alignment horizontal="right"/>
    </xf>
    <xf numFmtId="3" fontId="16" fillId="11" borderId="40" xfId="0" applyNumberFormat="1" applyFont="1" applyFill="1" applyBorder="1"/>
    <xf numFmtId="3" fontId="15" fillId="4" borderId="37" xfId="0" applyNumberFormat="1" applyFont="1" applyFill="1" applyBorder="1" applyProtection="1">
      <protection locked="0"/>
    </xf>
    <xf numFmtId="3" fontId="15" fillId="4" borderId="38" xfId="0" applyNumberFormat="1" applyFont="1" applyFill="1" applyBorder="1" applyProtection="1">
      <protection locked="0"/>
    </xf>
    <xf numFmtId="3" fontId="15" fillId="4" borderId="39" xfId="0" applyNumberFormat="1" applyFont="1" applyFill="1" applyBorder="1" applyProtection="1">
      <protection locked="0"/>
    </xf>
    <xf numFmtId="3" fontId="16" fillId="11" borderId="36" xfId="0" applyNumberFormat="1" applyFont="1" applyFill="1" applyBorder="1"/>
    <xf numFmtId="3" fontId="16" fillId="11" borderId="46" xfId="0" applyNumberFormat="1" applyFont="1" applyFill="1" applyBorder="1" applyAlignment="1">
      <alignment horizontal="right"/>
    </xf>
    <xf numFmtId="168" fontId="13" fillId="0" borderId="26" xfId="3" applyNumberFormat="1" applyFont="1" applyFill="1" applyBorder="1" applyAlignment="1" applyProtection="1">
      <alignment horizontal="right" vertical="top"/>
    </xf>
    <xf numFmtId="168" fontId="13" fillId="0" borderId="48" xfId="3" applyNumberFormat="1" applyFont="1" applyFill="1" applyBorder="1" applyAlignment="1" applyProtection="1">
      <alignment horizontal="right" vertical="top"/>
    </xf>
    <xf numFmtId="168" fontId="13" fillId="0" borderId="27" xfId="3" applyNumberFormat="1" applyFont="1" applyFill="1" applyBorder="1" applyAlignment="1" applyProtection="1">
      <alignment horizontal="right" vertical="top"/>
    </xf>
    <xf numFmtId="0" fontId="15" fillId="0" borderId="67" xfId="0" applyFont="1" applyBorder="1" applyAlignment="1">
      <alignment horizontal="right"/>
    </xf>
    <xf numFmtId="0" fontId="15" fillId="4" borderId="71" xfId="0" applyFont="1" applyFill="1" applyBorder="1" applyAlignment="1">
      <alignment horizontal="left" indent="1"/>
    </xf>
    <xf numFmtId="0" fontId="15" fillId="7" borderId="21" xfId="0" applyFont="1" applyFill="1" applyBorder="1" applyAlignment="1">
      <alignment horizontal="right"/>
    </xf>
    <xf numFmtId="37" fontId="15" fillId="6" borderId="7" xfId="0" applyNumberFormat="1" applyFont="1" applyFill="1" applyBorder="1" applyAlignment="1">
      <alignment horizontal="right"/>
    </xf>
    <xf numFmtId="37" fontId="15" fillId="6" borderId="10" xfId="0" applyNumberFormat="1" applyFont="1" applyFill="1" applyBorder="1" applyAlignment="1">
      <alignment horizontal="right"/>
    </xf>
    <xf numFmtId="0" fontId="7" fillId="5" borderId="121" xfId="0" applyFont="1" applyFill="1" applyBorder="1" applyAlignment="1">
      <alignment vertical="center" wrapText="1"/>
    </xf>
    <xf numFmtId="0" fontId="7" fillId="5" borderId="0" xfId="0" applyFont="1" applyFill="1" applyAlignment="1">
      <alignment vertical="center" wrapText="1"/>
    </xf>
    <xf numFmtId="0" fontId="11" fillId="5" borderId="122" xfId="0" applyFont="1" applyFill="1" applyBorder="1" applyAlignment="1">
      <alignment horizontal="right" wrapText="1"/>
    </xf>
    <xf numFmtId="0" fontId="19" fillId="5" borderId="123" xfId="0" applyFont="1" applyFill="1" applyBorder="1" applyAlignment="1">
      <alignment vertical="center"/>
    </xf>
    <xf numFmtId="0" fontId="17" fillId="5" borderId="7" xfId="0" applyFont="1" applyFill="1" applyBorder="1" applyAlignment="1">
      <alignment horizontal="right" vertical="center"/>
    </xf>
    <xf numFmtId="0" fontId="0" fillId="0" borderId="7" xfId="0" applyBorder="1"/>
    <xf numFmtId="0" fontId="18" fillId="16" borderId="13" xfId="0" applyFont="1" applyFill="1" applyBorder="1" applyAlignment="1">
      <alignment vertical="center"/>
    </xf>
    <xf numFmtId="0" fontId="34" fillId="16" borderId="12" xfId="0" applyFont="1" applyFill="1" applyBorder="1" applyAlignment="1">
      <alignment horizontal="right" vertical="center"/>
    </xf>
    <xf numFmtId="0" fontId="13" fillId="0" borderId="15" xfId="0" applyFont="1" applyBorder="1" applyAlignment="1">
      <alignment horizontal="right" vertical="center"/>
    </xf>
    <xf numFmtId="0" fontId="34" fillId="17" borderId="78" xfId="0" applyFont="1" applyFill="1" applyBorder="1" applyAlignment="1">
      <alignment vertical="center"/>
    </xf>
    <xf numFmtId="0" fontId="13" fillId="0" borderId="18" xfId="0" applyFont="1" applyBorder="1" applyAlignment="1">
      <alignment horizontal="right" vertical="center"/>
    </xf>
    <xf numFmtId="0" fontId="34" fillId="17" borderId="24" xfId="0" applyFont="1" applyFill="1" applyBorder="1" applyAlignment="1">
      <alignment vertical="center"/>
    </xf>
    <xf numFmtId="0" fontId="34" fillId="18" borderId="11" xfId="0" applyFont="1" applyFill="1" applyBorder="1" applyAlignment="1">
      <alignment horizontal="right" vertical="center"/>
    </xf>
    <xf numFmtId="0" fontId="18" fillId="18" borderId="10" xfId="0" applyFont="1" applyFill="1" applyBorder="1" applyAlignment="1">
      <alignment vertical="center"/>
    </xf>
    <xf numFmtId="3" fontId="16" fillId="11" borderId="13" xfId="0" applyNumberFormat="1" applyFont="1" applyFill="1" applyBorder="1" applyAlignment="1">
      <alignment horizontal="right"/>
    </xf>
    <xf numFmtId="3" fontId="16" fillId="11" borderId="13" xfId="0" applyNumberFormat="1" applyFont="1" applyFill="1" applyBorder="1"/>
    <xf numFmtId="0" fontId="13" fillId="0" borderId="0" xfId="0" applyFont="1" applyAlignment="1">
      <alignment horizontal="left" indent="2"/>
    </xf>
    <xf numFmtId="0" fontId="1" fillId="0" borderId="0" xfId="0" applyFont="1"/>
    <xf numFmtId="49" fontId="15" fillId="0" borderId="0" xfId="0" applyNumberFormat="1" applyFont="1" applyAlignment="1">
      <alignment horizontal="left" vertical="center"/>
    </xf>
    <xf numFmtId="0" fontId="11" fillId="0" borderId="8" xfId="0" applyFont="1" applyBorder="1" applyAlignment="1">
      <alignment horizontal="right" wrapText="1"/>
    </xf>
    <xf numFmtId="168" fontId="13" fillId="0" borderId="8" xfId="3" applyNumberFormat="1" applyFont="1" applyFill="1" applyBorder="1" applyAlignment="1" applyProtection="1">
      <alignment horizontal="right" vertical="top"/>
    </xf>
    <xf numFmtId="0" fontId="11" fillId="0" borderId="8" xfId="0" applyFont="1" applyBorder="1" applyAlignment="1">
      <alignment horizontal="center" vertical="center" wrapText="1"/>
    </xf>
    <xf numFmtId="14" fontId="11" fillId="0" borderId="8" xfId="0" applyNumberFormat="1" applyFont="1" applyBorder="1" applyAlignment="1">
      <alignment horizontal="right" wrapText="1"/>
    </xf>
    <xf numFmtId="0" fontId="15" fillId="0" borderId="8" xfId="0" applyFont="1" applyBorder="1"/>
    <xf numFmtId="37" fontId="15" fillId="0" borderId="8" xfId="0" applyNumberFormat="1" applyFont="1" applyBorder="1" applyAlignment="1">
      <alignment horizontal="right"/>
    </xf>
    <xf numFmtId="1" fontId="15" fillId="0" borderId="8" xfId="0" applyNumberFormat="1" applyFont="1" applyBorder="1" applyAlignment="1">
      <alignment horizontal="right"/>
    </xf>
    <xf numFmtId="0" fontId="15" fillId="0" borderId="8" xfId="0" applyFont="1" applyBorder="1" applyAlignment="1">
      <alignment horizontal="right"/>
    </xf>
    <xf numFmtId="49" fontId="13" fillId="15" borderId="7" xfId="0" applyNumberFormat="1" applyFont="1" applyFill="1" applyBorder="1" applyAlignment="1">
      <alignment horizontal="center" vertical="center"/>
    </xf>
    <xf numFmtId="3" fontId="15" fillId="11" borderId="120" xfId="0" applyNumberFormat="1" applyFont="1" applyFill="1" applyBorder="1" applyAlignment="1">
      <alignment horizontal="right"/>
    </xf>
    <xf numFmtId="3" fontId="15" fillId="11" borderId="101" xfId="0" applyNumberFormat="1" applyFont="1" applyFill="1" applyBorder="1" applyAlignment="1">
      <alignment horizontal="right"/>
    </xf>
    <xf numFmtId="3" fontId="15" fillId="11" borderId="98" xfId="0" applyNumberFormat="1" applyFont="1" applyFill="1" applyBorder="1" applyAlignment="1">
      <alignment horizontal="right"/>
    </xf>
    <xf numFmtId="3" fontId="15" fillId="11" borderId="120" xfId="0" applyNumberFormat="1" applyFont="1" applyFill="1" applyBorder="1"/>
    <xf numFmtId="3" fontId="15" fillId="11" borderId="101" xfId="0" applyNumberFormat="1" applyFont="1" applyFill="1" applyBorder="1"/>
    <xf numFmtId="3" fontId="15" fillId="11" borderId="98" xfId="0" applyNumberFormat="1" applyFont="1" applyFill="1" applyBorder="1"/>
    <xf numFmtId="3" fontId="15" fillId="11" borderId="17" xfId="0" applyNumberFormat="1" applyFont="1" applyFill="1" applyBorder="1"/>
    <xf numFmtId="3" fontId="15" fillId="11" borderId="20" xfId="0" applyNumberFormat="1" applyFont="1" applyFill="1" applyBorder="1"/>
    <xf numFmtId="3" fontId="15" fillId="11" borderId="23" xfId="0" applyNumberFormat="1" applyFont="1" applyFill="1" applyBorder="1"/>
    <xf numFmtId="3" fontId="15" fillId="11" borderId="17" xfId="0" applyNumberFormat="1" applyFont="1" applyFill="1" applyBorder="1" applyAlignment="1">
      <alignment horizontal="right"/>
    </xf>
    <xf numFmtId="3" fontId="15" fillId="11" borderId="20" xfId="0" applyNumberFormat="1" applyFont="1" applyFill="1" applyBorder="1" applyAlignment="1">
      <alignment horizontal="right"/>
    </xf>
    <xf numFmtId="3" fontId="15" fillId="11" borderId="23" xfId="0" applyNumberFormat="1" applyFont="1" applyFill="1" applyBorder="1" applyAlignment="1">
      <alignment horizontal="right"/>
    </xf>
    <xf numFmtId="3" fontId="13" fillId="0" borderId="30" xfId="0" applyNumberFormat="1" applyFont="1" applyBorder="1" applyAlignment="1" applyProtection="1">
      <alignment horizontal="right" vertical="center"/>
      <protection locked="0"/>
    </xf>
    <xf numFmtId="3" fontId="13" fillId="0" borderId="78" xfId="0" applyNumberFormat="1" applyFont="1" applyBorder="1" applyAlignment="1" applyProtection="1">
      <alignment horizontal="right" vertical="center"/>
      <protection locked="0"/>
    </xf>
    <xf numFmtId="3" fontId="13" fillId="0" borderId="37" xfId="0" applyNumberFormat="1" applyFont="1" applyBorder="1" applyAlignment="1" applyProtection="1">
      <alignment horizontal="right" vertical="center"/>
      <protection locked="0"/>
    </xf>
    <xf numFmtId="3" fontId="13" fillId="0" borderId="32" xfId="0" applyNumberFormat="1" applyFont="1" applyBorder="1" applyAlignment="1" applyProtection="1">
      <alignment horizontal="right" vertical="center"/>
      <protection locked="0"/>
    </xf>
    <xf numFmtId="3" fontId="13" fillId="0" borderId="24" xfId="0" applyNumberFormat="1" applyFont="1" applyBorder="1" applyAlignment="1" applyProtection="1">
      <alignment horizontal="right" vertical="center"/>
      <protection locked="0"/>
    </xf>
    <xf numFmtId="3" fontId="13" fillId="0" borderId="38" xfId="0" applyNumberFormat="1" applyFont="1" applyBorder="1" applyAlignment="1" applyProtection="1">
      <alignment horizontal="right" vertical="center"/>
      <protection locked="0"/>
    </xf>
    <xf numFmtId="3" fontId="13" fillId="0" borderId="34" xfId="0" applyNumberFormat="1" applyFont="1" applyBorder="1" applyAlignment="1" applyProtection="1">
      <alignment horizontal="right" vertical="center"/>
      <protection locked="0"/>
    </xf>
    <xf numFmtId="3" fontId="13" fillId="0" borderId="25" xfId="0" applyNumberFormat="1" applyFont="1" applyBorder="1" applyAlignment="1" applyProtection="1">
      <alignment horizontal="right" vertical="center"/>
      <protection locked="0"/>
    </xf>
    <xf numFmtId="3" fontId="13" fillId="0" borderId="39" xfId="0" applyNumberFormat="1" applyFont="1" applyBorder="1" applyAlignment="1" applyProtection="1">
      <alignment horizontal="right" vertical="center"/>
      <protection locked="0"/>
    </xf>
    <xf numFmtId="3" fontId="18" fillId="18" borderId="26" xfId="0" applyNumberFormat="1" applyFont="1" applyFill="1" applyBorder="1" applyAlignment="1">
      <alignment horizontal="right" vertical="center"/>
    </xf>
    <xf numFmtId="3" fontId="18" fillId="18" borderId="10" xfId="0" applyNumberFormat="1" applyFont="1" applyFill="1" applyBorder="1" applyAlignment="1">
      <alignment horizontal="right" vertical="center"/>
    </xf>
    <xf numFmtId="3" fontId="18" fillId="18" borderId="48" xfId="0" applyNumberFormat="1" applyFont="1" applyFill="1" applyBorder="1" applyAlignment="1">
      <alignment horizontal="right" vertical="center"/>
    </xf>
    <xf numFmtId="3" fontId="13" fillId="0" borderId="33" xfId="0" applyNumberFormat="1" applyFont="1" applyBorder="1" applyAlignment="1" applyProtection="1">
      <alignment horizontal="right" vertical="center"/>
      <protection locked="0"/>
    </xf>
    <xf numFmtId="0" fontId="13" fillId="2" borderId="12" xfId="0" applyFont="1" applyFill="1" applyBorder="1" applyAlignment="1" applyProtection="1">
      <alignment vertical="top"/>
      <protection locked="0"/>
    </xf>
    <xf numFmtId="3" fontId="14" fillId="11" borderId="28" xfId="0" applyNumberFormat="1" applyFont="1" applyFill="1" applyBorder="1" applyAlignment="1">
      <alignment horizontal="right" vertical="top"/>
    </xf>
    <xf numFmtId="3" fontId="14" fillId="11" borderId="46" xfId="0" applyNumberFormat="1" applyFont="1" applyFill="1" applyBorder="1" applyAlignment="1">
      <alignment horizontal="right" vertical="top"/>
    </xf>
    <xf numFmtId="3" fontId="14" fillId="11" borderId="36" xfId="0" applyNumberFormat="1" applyFont="1" applyFill="1" applyBorder="1" applyAlignment="1">
      <alignment horizontal="right" vertical="top"/>
    </xf>
    <xf numFmtId="3" fontId="14" fillId="11" borderId="29" xfId="0" applyNumberFormat="1" applyFont="1" applyFill="1" applyBorder="1" applyAlignment="1">
      <alignment horizontal="right" vertical="top"/>
    </xf>
    <xf numFmtId="3" fontId="13" fillId="7" borderId="28" xfId="0" applyNumberFormat="1" applyFont="1" applyFill="1" applyBorder="1" applyAlignment="1">
      <alignment horizontal="right" vertical="top" wrapText="1"/>
    </xf>
    <xf numFmtId="3" fontId="13" fillId="7" borderId="29" xfId="0" applyNumberFormat="1" applyFont="1" applyFill="1" applyBorder="1" applyAlignment="1">
      <alignment horizontal="right" vertical="top" wrapText="1"/>
    </xf>
    <xf numFmtId="3" fontId="13" fillId="7" borderId="40" xfId="0" applyNumberFormat="1" applyFont="1" applyFill="1" applyBorder="1" applyAlignment="1">
      <alignment horizontal="right" vertical="top" wrapText="1"/>
    </xf>
    <xf numFmtId="3" fontId="13" fillId="7" borderId="36" xfId="0" applyNumberFormat="1" applyFont="1" applyFill="1" applyBorder="1" applyAlignment="1">
      <alignment horizontal="right" vertical="top" wrapText="1"/>
    </xf>
    <xf numFmtId="0" fontId="18" fillId="16" borderId="13" xfId="0" applyFont="1" applyFill="1" applyBorder="1" applyAlignment="1">
      <alignment horizontal="right" vertical="center" wrapText="1"/>
    </xf>
    <xf numFmtId="0" fontId="14" fillId="8" borderId="4" xfId="0" applyFont="1" applyFill="1" applyBorder="1" applyAlignment="1">
      <alignment vertical="top" wrapText="1"/>
    </xf>
    <xf numFmtId="0" fontId="14" fillId="0" borderId="4" xfId="0" applyFont="1" applyBorder="1"/>
    <xf numFmtId="3" fontId="13" fillId="0" borderId="28" xfId="3" applyNumberFormat="1" applyFont="1" applyFill="1" applyBorder="1" applyAlignment="1" applyProtection="1">
      <alignment horizontal="right"/>
      <protection locked="0"/>
    </xf>
    <xf numFmtId="0" fontId="27" fillId="6" borderId="30" xfId="3" applyNumberFormat="1" applyFont="1" applyFill="1" applyBorder="1" applyAlignment="1" applyProtection="1">
      <alignment horizontal="right"/>
    </xf>
    <xf numFmtId="0" fontId="27" fillId="6" borderId="31" xfId="3" applyNumberFormat="1" applyFont="1" applyFill="1" applyBorder="1" applyAlignment="1" applyProtection="1">
      <alignment horizontal="right"/>
    </xf>
    <xf numFmtId="0" fontId="27" fillId="6" borderId="34" xfId="3" applyNumberFormat="1" applyFont="1" applyFill="1" applyBorder="1" applyAlignment="1" applyProtection="1">
      <alignment horizontal="right"/>
    </xf>
    <xf numFmtId="0" fontId="27" fillId="6" borderId="35" xfId="3" applyNumberFormat="1" applyFont="1" applyFill="1" applyBorder="1" applyAlignment="1" applyProtection="1">
      <alignment horizontal="right"/>
    </xf>
    <xf numFmtId="0" fontId="27" fillId="6" borderId="37" xfId="0" applyFont="1" applyFill="1" applyBorder="1" applyAlignment="1">
      <alignment horizontal="right"/>
    </xf>
    <xf numFmtId="0" fontId="27" fillId="6" borderId="31" xfId="0" applyFont="1" applyFill="1" applyBorder="1" applyAlignment="1">
      <alignment horizontal="right"/>
    </xf>
    <xf numFmtId="0" fontId="27" fillId="6" borderId="39" xfId="0" applyFont="1" applyFill="1" applyBorder="1" applyAlignment="1">
      <alignment horizontal="right"/>
    </xf>
    <xf numFmtId="0" fontId="27" fillId="6" borderId="35" xfId="0" applyFont="1" applyFill="1" applyBorder="1" applyAlignment="1">
      <alignment horizontal="right"/>
    </xf>
    <xf numFmtId="3" fontId="27" fillId="6" borderId="15" xfId="0" applyNumberFormat="1" applyFont="1" applyFill="1" applyBorder="1" applyAlignment="1">
      <alignment horizontal="right"/>
    </xf>
    <xf numFmtId="3" fontId="27" fillId="6" borderId="18" xfId="0" applyNumberFormat="1" applyFont="1" applyFill="1" applyBorder="1" applyAlignment="1">
      <alignment horizontal="right"/>
    </xf>
    <xf numFmtId="3" fontId="27" fillId="6" borderId="21" xfId="0" applyNumberFormat="1" applyFont="1" applyFill="1" applyBorder="1" applyAlignment="1">
      <alignment horizontal="right"/>
    </xf>
    <xf numFmtId="3" fontId="27" fillId="6" borderId="18" xfId="0" applyNumberFormat="1" applyFont="1" applyFill="1" applyBorder="1" applyAlignment="1">
      <alignment horizontal="right" vertical="top"/>
    </xf>
    <xf numFmtId="3" fontId="27" fillId="6" borderId="12" xfId="0" applyNumberFormat="1" applyFont="1" applyFill="1" applyBorder="1" applyAlignment="1">
      <alignment horizontal="right"/>
    </xf>
    <xf numFmtId="3" fontId="27" fillId="6" borderId="15" xfId="0" applyNumberFormat="1" applyFont="1" applyFill="1" applyBorder="1" applyAlignment="1">
      <alignment horizontal="right" vertical="top"/>
    </xf>
    <xf numFmtId="3" fontId="27" fillId="6" borderId="21" xfId="0" applyNumberFormat="1" applyFont="1" applyFill="1" applyBorder="1" applyAlignment="1">
      <alignment horizontal="right" vertical="top"/>
    </xf>
    <xf numFmtId="3" fontId="27" fillId="6" borderId="63" xfId="0" applyNumberFormat="1" applyFont="1" applyFill="1" applyBorder="1" applyAlignment="1">
      <alignment horizontal="right"/>
    </xf>
    <xf numFmtId="3" fontId="13" fillId="0" borderId="19" xfId="0" applyNumberFormat="1" applyFont="1" applyBorder="1" applyAlignment="1" applyProtection="1">
      <alignment horizontal="right" vertical="center"/>
      <protection locked="0"/>
    </xf>
    <xf numFmtId="3" fontId="16" fillId="0" borderId="12" xfId="0" applyNumberFormat="1" applyFont="1" applyBorder="1" applyAlignment="1" applyProtection="1">
      <alignment horizontal="right"/>
      <protection locked="0"/>
    </xf>
    <xf numFmtId="0" fontId="15" fillId="4" borderId="19" xfId="0" applyFont="1" applyFill="1" applyBorder="1" applyAlignment="1">
      <alignment horizontal="left" wrapText="1" indent="1"/>
    </xf>
    <xf numFmtId="3" fontId="15" fillId="2" borderId="16" xfId="0" applyNumberFormat="1" applyFont="1" applyFill="1" applyBorder="1" applyAlignment="1" applyProtection="1">
      <alignment horizontal="right" vertical="top"/>
      <protection locked="0"/>
    </xf>
    <xf numFmtId="3" fontId="15" fillId="2" borderId="19" xfId="0" applyNumberFormat="1" applyFont="1" applyFill="1" applyBorder="1" applyAlignment="1" applyProtection="1">
      <alignment horizontal="right" vertical="top"/>
      <protection locked="0"/>
    </xf>
    <xf numFmtId="3" fontId="15" fillId="2" borderId="19" xfId="0" applyNumberFormat="1" applyFont="1" applyFill="1" applyBorder="1" applyAlignment="1" applyProtection="1">
      <alignment horizontal="right" vertical="top" wrapText="1"/>
      <protection locked="0"/>
    </xf>
    <xf numFmtId="3" fontId="15" fillId="0" borderId="19" xfId="0" applyNumberFormat="1" applyFont="1" applyBorder="1" applyAlignment="1" applyProtection="1">
      <alignment horizontal="right" vertical="top"/>
      <protection locked="0"/>
    </xf>
    <xf numFmtId="3" fontId="15" fillId="0" borderId="22" xfId="0" applyNumberFormat="1" applyFont="1" applyBorder="1" applyAlignment="1" applyProtection="1">
      <alignment horizontal="right" vertical="top"/>
      <protection locked="0"/>
    </xf>
    <xf numFmtId="0" fontId="13" fillId="0" borderId="0" xfId="0" applyFont="1" applyAlignment="1">
      <alignment horizontal="center" vertical="center" wrapText="1"/>
    </xf>
    <xf numFmtId="0" fontId="30" fillId="0" borderId="0" xfId="0" applyFont="1" applyAlignment="1">
      <alignment horizontal="center" wrapText="1"/>
    </xf>
    <xf numFmtId="37" fontId="15" fillId="0" borderId="0" xfId="0" applyNumberFormat="1" applyFont="1" applyAlignment="1" applyProtection="1">
      <alignment horizontal="left" wrapText="1"/>
      <protection locked="0"/>
    </xf>
    <xf numFmtId="168" fontId="13" fillId="0" borderId="15" xfId="3" applyNumberFormat="1" applyFont="1" applyFill="1" applyBorder="1" applyAlignment="1" applyProtection="1">
      <alignment horizontal="right"/>
    </xf>
    <xf numFmtId="168" fontId="13" fillId="0" borderId="12" xfId="3" applyNumberFormat="1" applyFont="1" applyFill="1" applyBorder="1" applyAlignment="1" applyProtection="1">
      <alignment horizontal="right"/>
    </xf>
    <xf numFmtId="168" fontId="13" fillId="0" borderId="18" xfId="3" applyNumberFormat="1" applyFont="1" applyFill="1" applyBorder="1" applyAlignment="1" applyProtection="1">
      <alignment horizontal="right"/>
    </xf>
    <xf numFmtId="168" fontId="13" fillId="0" borderId="63" xfId="3" applyNumberFormat="1" applyFont="1" applyFill="1" applyBorder="1" applyAlignment="1" applyProtection="1">
      <alignment horizontal="right"/>
    </xf>
    <xf numFmtId="0" fontId="13" fillId="6" borderId="92" xfId="0" applyFont="1" applyFill="1" applyBorder="1"/>
    <xf numFmtId="0" fontId="13" fillId="6" borderId="93" xfId="0" applyFont="1" applyFill="1" applyBorder="1"/>
    <xf numFmtId="0" fontId="13" fillId="6" borderId="12" xfId="0" applyFont="1" applyFill="1" applyBorder="1"/>
    <xf numFmtId="0" fontId="13" fillId="6" borderId="11" xfId="0" applyFont="1" applyFill="1" applyBorder="1"/>
    <xf numFmtId="37" fontId="15" fillId="6" borderId="92" xfId="0" applyNumberFormat="1" applyFont="1" applyFill="1" applyBorder="1" applyAlignment="1">
      <alignment horizontal="left" wrapText="1"/>
    </xf>
    <xf numFmtId="37" fontId="15" fillId="6" borderId="12" xfId="0" applyNumberFormat="1" applyFont="1" applyFill="1" applyBorder="1" applyAlignment="1">
      <alignment horizontal="left" wrapText="1"/>
    </xf>
    <xf numFmtId="3" fontId="13" fillId="0" borderId="29" xfId="3" applyNumberFormat="1" applyFont="1" applyFill="1" applyBorder="1" applyAlignment="1" applyProtection="1">
      <alignment horizontal="right"/>
      <protection locked="0"/>
    </xf>
    <xf numFmtId="3" fontId="13" fillId="0" borderId="28" xfId="0" applyNumberFormat="1" applyFont="1" applyBorder="1" applyAlignment="1" applyProtection="1">
      <alignment horizontal="right"/>
      <protection locked="0"/>
    </xf>
    <xf numFmtId="3" fontId="13" fillId="0" borderId="36" xfId="0" applyNumberFormat="1" applyFont="1" applyBorder="1" applyAlignment="1" applyProtection="1">
      <alignment horizontal="right"/>
      <protection locked="0"/>
    </xf>
    <xf numFmtId="3" fontId="13" fillId="0" borderId="29" xfId="0" applyNumberFormat="1" applyFont="1" applyBorder="1" applyAlignment="1" applyProtection="1">
      <alignment horizontal="right"/>
      <protection locked="0"/>
    </xf>
    <xf numFmtId="49" fontId="15" fillId="2" borderId="31" xfId="0" applyNumberFormat="1" applyFont="1" applyFill="1" applyBorder="1" applyAlignment="1" applyProtection="1">
      <alignment horizontal="left" vertical="top" wrapText="1"/>
      <protection locked="0"/>
    </xf>
    <xf numFmtId="49" fontId="15" fillId="0" borderId="33" xfId="0" applyNumberFormat="1" applyFont="1" applyBorder="1" applyAlignment="1" applyProtection="1">
      <alignment horizontal="left" vertical="top" wrapText="1"/>
      <protection locked="0"/>
    </xf>
    <xf numFmtId="49" fontId="15" fillId="0" borderId="35" xfId="0" applyNumberFormat="1" applyFont="1" applyBorder="1" applyAlignment="1" applyProtection="1">
      <alignment horizontal="left" vertical="top" wrapText="1"/>
      <protection locked="0"/>
    </xf>
    <xf numFmtId="0" fontId="15" fillId="4" borderId="79" xfId="0" applyFont="1" applyFill="1" applyBorder="1" applyAlignment="1">
      <alignment horizontal="left" vertical="top" wrapText="1" indent="1"/>
    </xf>
    <xf numFmtId="3" fontId="13" fillId="0" borderId="64" xfId="0" applyNumberFormat="1" applyFont="1" applyBorder="1" applyAlignment="1" applyProtection="1">
      <alignment horizontal="right" vertical="top"/>
      <protection locked="0"/>
    </xf>
    <xf numFmtId="0" fontId="27" fillId="6" borderId="4" xfId="0" applyFont="1" applyFill="1" applyBorder="1"/>
    <xf numFmtId="0" fontId="11" fillId="5" borderId="50" xfId="0" applyFont="1" applyFill="1" applyBorder="1" applyAlignment="1">
      <alignment horizontal="left" wrapText="1"/>
    </xf>
    <xf numFmtId="0" fontId="11" fillId="5" borderId="50" xfId="0" applyFont="1" applyFill="1" applyBorder="1" applyAlignment="1">
      <alignment horizontal="right" wrapText="1"/>
    </xf>
    <xf numFmtId="3" fontId="15" fillId="2" borderId="31" xfId="4" applyNumberFormat="1" applyFont="1" applyFill="1" applyBorder="1" applyAlignment="1" applyProtection="1">
      <alignment horizontal="right" vertical="top"/>
      <protection locked="0"/>
    </xf>
    <xf numFmtId="3" fontId="15" fillId="2" borderId="33" xfId="4" applyNumberFormat="1" applyFont="1" applyFill="1" applyBorder="1" applyAlignment="1" applyProtection="1">
      <alignment horizontal="right" vertical="top"/>
      <protection locked="0"/>
    </xf>
    <xf numFmtId="3" fontId="15" fillId="0" borderId="33" xfId="0" applyNumberFormat="1" applyFont="1" applyBorder="1" applyAlignment="1" applyProtection="1">
      <alignment horizontal="right" vertical="top"/>
      <protection locked="0"/>
    </xf>
    <xf numFmtId="3" fontId="13" fillId="0" borderId="24" xfId="0" applyNumberFormat="1" applyFont="1" applyBorder="1" applyAlignment="1" applyProtection="1">
      <alignment horizontal="right" vertical="top"/>
      <protection locked="0"/>
    </xf>
    <xf numFmtId="3" fontId="13" fillId="0" borderId="26" xfId="0" applyNumberFormat="1" applyFont="1" applyBorder="1" applyAlignment="1" applyProtection="1">
      <alignment horizontal="right" vertical="top"/>
      <protection locked="0"/>
    </xf>
    <xf numFmtId="3" fontId="16" fillId="6" borderId="29" xfId="4" applyNumberFormat="1" applyFont="1" applyFill="1" applyBorder="1" applyProtection="1"/>
    <xf numFmtId="168" fontId="13" fillId="6" borderId="5" xfId="3" applyNumberFormat="1" applyFont="1" applyFill="1" applyBorder="1" applyAlignment="1" applyProtection="1">
      <alignment horizontal="right" vertical="top"/>
    </xf>
    <xf numFmtId="3" fontId="15" fillId="0" borderId="0" xfId="0" applyNumberFormat="1" applyFont="1" applyAlignment="1">
      <alignment vertical="top"/>
    </xf>
    <xf numFmtId="0" fontId="11" fillId="5" borderId="50" xfId="0" applyFont="1" applyFill="1" applyBorder="1" applyAlignment="1">
      <alignment horizontal="left"/>
    </xf>
    <xf numFmtId="3" fontId="15" fillId="0" borderId="12" xfId="0" applyNumberFormat="1" applyFont="1" applyBorder="1"/>
    <xf numFmtId="3" fontId="15" fillId="7" borderId="33" xfId="2" applyNumberFormat="1" applyFont="1" applyFill="1" applyBorder="1" applyAlignment="1">
      <alignment horizontal="right" vertical="top"/>
    </xf>
    <xf numFmtId="0" fontId="16" fillId="12" borderId="10" xfId="0" applyFont="1" applyFill="1" applyBorder="1" applyAlignment="1">
      <alignment horizontal="left"/>
    </xf>
    <xf numFmtId="3" fontId="13" fillId="7" borderId="101" xfId="0" applyNumberFormat="1" applyFont="1" applyFill="1" applyBorder="1" applyAlignment="1">
      <alignment horizontal="right" vertical="top"/>
    </xf>
    <xf numFmtId="168" fontId="13" fillId="0" borderId="30" xfId="3" applyNumberFormat="1" applyFont="1" applyFill="1" applyBorder="1" applyAlignment="1" applyProtection="1">
      <alignment vertical="top"/>
    </xf>
    <xf numFmtId="168" fontId="13" fillId="0" borderId="37" xfId="3" applyNumberFormat="1" applyFont="1" applyFill="1" applyBorder="1" applyAlignment="1" applyProtection="1">
      <alignment vertical="top"/>
    </xf>
    <xf numFmtId="168" fontId="13" fillId="0" borderId="31" xfId="3" applyNumberFormat="1" applyFont="1" applyFill="1" applyBorder="1" applyAlignment="1" applyProtection="1">
      <alignment vertical="top"/>
    </xf>
    <xf numFmtId="168" fontId="13" fillId="0" borderId="32" xfId="3" applyNumberFormat="1" applyFont="1" applyFill="1" applyBorder="1" applyAlignment="1" applyProtection="1">
      <alignment vertical="top"/>
    </xf>
    <xf numFmtId="168" fontId="13" fillId="0" borderId="38" xfId="3" applyNumberFormat="1" applyFont="1" applyFill="1" applyBorder="1" applyAlignment="1" applyProtection="1">
      <alignment vertical="top"/>
    </xf>
    <xf numFmtId="168" fontId="13" fillId="0" borderId="33" xfId="3" applyNumberFormat="1" applyFont="1" applyFill="1" applyBorder="1" applyAlignment="1" applyProtection="1">
      <alignment vertical="top"/>
    </xf>
    <xf numFmtId="168" fontId="13" fillId="0" borderId="34" xfId="3" applyNumberFormat="1" applyFont="1" applyFill="1" applyBorder="1" applyAlignment="1" applyProtection="1">
      <alignment vertical="top"/>
    </xf>
    <xf numFmtId="168" fontId="13" fillId="0" borderId="39" xfId="3" applyNumberFormat="1" applyFont="1" applyFill="1" applyBorder="1" applyAlignment="1" applyProtection="1">
      <alignment vertical="top"/>
    </xf>
    <xf numFmtId="168" fontId="13" fillId="0" borderId="35" xfId="3" applyNumberFormat="1" applyFont="1" applyFill="1" applyBorder="1" applyAlignment="1" applyProtection="1">
      <alignment vertical="top"/>
    </xf>
    <xf numFmtId="0" fontId="0" fillId="6" borderId="4" xfId="0" applyFill="1" applyBorder="1" applyAlignment="1">
      <alignment vertical="top"/>
    </xf>
    <xf numFmtId="0" fontId="0" fillId="6" borderId="13" xfId="0" applyFill="1" applyBorder="1" applyAlignment="1">
      <alignment vertical="top"/>
    </xf>
    <xf numFmtId="0" fontId="0" fillId="6" borderId="5" xfId="0" applyFill="1" applyBorder="1" applyAlignment="1">
      <alignment vertical="top"/>
    </xf>
    <xf numFmtId="0" fontId="0" fillId="6" borderId="8" xfId="0" applyFill="1" applyBorder="1" applyAlignment="1">
      <alignment vertical="top"/>
    </xf>
    <xf numFmtId="0" fontId="0" fillId="6" borderId="0" xfId="0" applyFill="1" applyAlignment="1">
      <alignment vertical="top"/>
    </xf>
    <xf numFmtId="0" fontId="0" fillId="6" borderId="9" xfId="0" applyFill="1" applyBorder="1" applyAlignment="1">
      <alignment vertical="top"/>
    </xf>
    <xf numFmtId="0" fontId="0" fillId="6" borderId="6" xfId="0" applyFill="1" applyBorder="1" applyAlignment="1">
      <alignment vertical="top"/>
    </xf>
    <xf numFmtId="0" fontId="0" fillId="6" borderId="7" xfId="0" applyFill="1" applyBorder="1" applyAlignment="1">
      <alignment vertical="top"/>
    </xf>
    <xf numFmtId="0" fontId="0" fillId="6" borderId="10" xfId="0" applyFill="1" applyBorder="1" applyAlignment="1">
      <alignment vertical="top"/>
    </xf>
    <xf numFmtId="168" fontId="13" fillId="0" borderId="28" xfId="3" applyNumberFormat="1" applyFont="1" applyFill="1" applyBorder="1" applyAlignment="1" applyProtection="1">
      <alignment vertical="top"/>
    </xf>
    <xf numFmtId="168" fontId="13" fillId="0" borderId="36" xfId="3" applyNumberFormat="1" applyFont="1" applyFill="1" applyBorder="1" applyAlignment="1" applyProtection="1">
      <alignment vertical="top"/>
    </xf>
    <xf numFmtId="168" fontId="13" fillId="0" borderId="29" xfId="3" applyNumberFormat="1" applyFont="1" applyFill="1" applyBorder="1" applyAlignment="1" applyProtection="1">
      <alignment vertical="top"/>
    </xf>
    <xf numFmtId="0" fontId="0" fillId="6" borderId="2" xfId="0" applyFill="1" applyBorder="1" applyAlignment="1">
      <alignment vertical="top"/>
    </xf>
    <xf numFmtId="0" fontId="0" fillId="6" borderId="3" xfId="0" applyFill="1" applyBorder="1" applyAlignment="1">
      <alignment vertical="top"/>
    </xf>
    <xf numFmtId="0" fontId="0" fillId="6" borderId="14" xfId="0" applyFill="1" applyBorder="1" applyAlignment="1">
      <alignment vertical="top"/>
    </xf>
    <xf numFmtId="168" fontId="13" fillId="0" borderId="68" xfId="3" applyNumberFormat="1" applyFont="1" applyFill="1" applyBorder="1" applyAlignment="1" applyProtection="1">
      <alignment vertical="top"/>
    </xf>
    <xf numFmtId="168" fontId="13" fillId="0" borderId="70" xfId="3" applyNumberFormat="1" applyFont="1" applyFill="1" applyBorder="1" applyAlignment="1" applyProtection="1">
      <alignment vertical="top"/>
    </xf>
    <xf numFmtId="168" fontId="13" fillId="0" borderId="69" xfId="3" applyNumberFormat="1" applyFont="1" applyFill="1" applyBorder="1" applyAlignment="1" applyProtection="1">
      <alignment vertical="top"/>
    </xf>
    <xf numFmtId="168" fontId="13" fillId="0" borderId="64" xfId="3" applyNumberFormat="1" applyFont="1" applyFill="1" applyBorder="1" applyAlignment="1" applyProtection="1">
      <alignment vertical="top"/>
    </xf>
    <xf numFmtId="168" fontId="13" fillId="0" borderId="66" xfId="3" applyNumberFormat="1" applyFont="1" applyFill="1" applyBorder="1" applyAlignment="1" applyProtection="1">
      <alignment vertical="top"/>
    </xf>
    <xf numFmtId="168" fontId="13" fillId="0" borderId="65" xfId="3" applyNumberFormat="1" applyFont="1" applyFill="1" applyBorder="1" applyAlignment="1" applyProtection="1">
      <alignment vertical="top"/>
    </xf>
    <xf numFmtId="168" fontId="13" fillId="0" borderId="116" xfId="3" applyNumberFormat="1" applyFont="1" applyFill="1" applyBorder="1" applyAlignment="1" applyProtection="1">
      <alignment vertical="top"/>
    </xf>
    <xf numFmtId="168" fontId="13" fillId="0" borderId="115" xfId="3" applyNumberFormat="1" applyFont="1" applyFill="1" applyBorder="1" applyAlignment="1" applyProtection="1">
      <alignment vertical="top"/>
    </xf>
    <xf numFmtId="168" fontId="13" fillId="0" borderId="117" xfId="3" applyNumberFormat="1" applyFont="1" applyFill="1" applyBorder="1" applyAlignment="1" applyProtection="1">
      <alignment vertical="top"/>
    </xf>
    <xf numFmtId="168" fontId="13" fillId="0" borderId="26" xfId="3" applyNumberFormat="1" applyFont="1" applyFill="1" applyBorder="1" applyAlignment="1" applyProtection="1">
      <alignment vertical="top"/>
    </xf>
    <xf numFmtId="168" fontId="13" fillId="0" borderId="48" xfId="3" applyNumberFormat="1" applyFont="1" applyFill="1" applyBorder="1" applyAlignment="1" applyProtection="1">
      <alignment vertical="top"/>
    </xf>
    <xf numFmtId="168" fontId="13" fillId="0" borderId="27" xfId="3" applyNumberFormat="1" applyFont="1" applyFill="1" applyBorder="1" applyAlignment="1" applyProtection="1">
      <alignment vertical="top"/>
    </xf>
    <xf numFmtId="0" fontId="15" fillId="7" borderId="4" xfId="0" applyFont="1" applyFill="1" applyBorder="1" applyAlignment="1">
      <alignment horizontal="right" vertical="top" wrapText="1"/>
    </xf>
    <xf numFmtId="0" fontId="14" fillId="7" borderId="4" xfId="0" applyFont="1" applyFill="1" applyBorder="1" applyAlignment="1">
      <alignment horizontal="left" wrapText="1"/>
    </xf>
    <xf numFmtId="0" fontId="30" fillId="0" borderId="0" xfId="0" applyFont="1" applyAlignment="1">
      <alignment vertical="center" wrapText="1"/>
    </xf>
    <xf numFmtId="0" fontId="30" fillId="0" borderId="0" xfId="0" applyFont="1" applyAlignment="1">
      <alignment vertical="center"/>
    </xf>
    <xf numFmtId="0" fontId="25" fillId="0" borderId="0" xfId="0" applyFont="1" applyAlignment="1">
      <alignment horizontal="center" vertical="center"/>
    </xf>
    <xf numFmtId="3" fontId="14" fillId="7" borderId="4" xfId="0" applyNumberFormat="1" applyFont="1" applyFill="1" applyBorder="1" applyAlignment="1">
      <alignment horizontal="right" vertical="top"/>
    </xf>
    <xf numFmtId="3" fontId="14" fillId="7" borderId="46" xfId="0" applyNumberFormat="1" applyFont="1" applyFill="1" applyBorder="1" applyAlignment="1">
      <alignment horizontal="right" vertical="top"/>
    </xf>
    <xf numFmtId="3" fontId="14" fillId="7" borderId="13" xfId="0" applyNumberFormat="1" applyFont="1" applyFill="1" applyBorder="1" applyAlignment="1">
      <alignment horizontal="right" vertical="top"/>
    </xf>
    <xf numFmtId="2" fontId="15" fillId="2" borderId="15" xfId="3" applyNumberFormat="1" applyFont="1" applyFill="1" applyBorder="1" applyAlignment="1" applyProtection="1">
      <alignment horizontal="right" vertical="top"/>
      <protection locked="0"/>
    </xf>
    <xf numFmtId="2" fontId="15" fillId="2" borderId="18" xfId="3" applyNumberFormat="1" applyFont="1" applyFill="1" applyBorder="1" applyAlignment="1" applyProtection="1">
      <alignment horizontal="right" vertical="top"/>
      <protection locked="0"/>
    </xf>
    <xf numFmtId="2" fontId="15" fillId="0" borderId="18" xfId="0" applyNumberFormat="1" applyFont="1" applyBorder="1" applyAlignment="1" applyProtection="1">
      <alignment horizontal="right" vertical="top"/>
      <protection locked="0"/>
    </xf>
    <xf numFmtId="2" fontId="15" fillId="0" borderId="21" xfId="0" applyNumberFormat="1" applyFont="1" applyBorder="1" applyAlignment="1" applyProtection="1">
      <alignment horizontal="right" vertical="top"/>
      <protection locked="0"/>
    </xf>
    <xf numFmtId="0" fontId="0" fillId="0" borderId="3" xfId="0" applyBorder="1"/>
    <xf numFmtId="0" fontId="32" fillId="0" borderId="0" xfId="6" applyFont="1" applyFill="1"/>
    <xf numFmtId="0" fontId="15" fillId="11" borderId="4" xfId="0" applyFont="1" applyFill="1" applyBorder="1" applyAlignment="1">
      <alignment horizontal="left"/>
    </xf>
    <xf numFmtId="0" fontId="16" fillId="11" borderId="22" xfId="0" applyFont="1" applyFill="1" applyBorder="1" applyAlignment="1">
      <alignment horizontal="left" wrapText="1"/>
    </xf>
    <xf numFmtId="3" fontId="15" fillId="7" borderId="28" xfId="0" applyNumberFormat="1" applyFont="1" applyFill="1" applyBorder="1" applyAlignment="1">
      <alignment horizontal="right"/>
    </xf>
    <xf numFmtId="3" fontId="15" fillId="7" borderId="29" xfId="0" applyNumberFormat="1" applyFont="1" applyFill="1" applyBorder="1" applyAlignment="1">
      <alignment horizontal="right"/>
    </xf>
    <xf numFmtId="14" fontId="13" fillId="0" borderId="30" xfId="0" applyNumberFormat="1" applyFont="1" applyBorder="1" applyAlignment="1" applyProtection="1">
      <alignment horizontal="right" wrapText="1"/>
      <protection locked="0"/>
    </xf>
    <xf numFmtId="14" fontId="13" fillId="2" borderId="37" xfId="0" applyNumberFormat="1" applyFont="1" applyFill="1" applyBorder="1" applyAlignment="1" applyProtection="1">
      <alignment horizontal="right" wrapText="1"/>
      <protection locked="0"/>
    </xf>
    <xf numFmtId="0" fontId="35" fillId="0" borderId="0" xfId="0" applyFont="1" applyAlignment="1">
      <alignment horizontal="left" vertical="center"/>
    </xf>
    <xf numFmtId="3" fontId="27" fillId="6" borderId="16" xfId="0" applyNumberFormat="1" applyFont="1" applyFill="1" applyBorder="1" applyAlignment="1">
      <alignment horizontal="right"/>
    </xf>
    <xf numFmtId="3" fontId="27" fillId="6" borderId="5" xfId="0" applyNumberFormat="1" applyFont="1" applyFill="1" applyBorder="1" applyAlignment="1">
      <alignment horizontal="right"/>
    </xf>
    <xf numFmtId="3" fontId="15" fillId="11" borderId="15" xfId="0" applyNumberFormat="1" applyFont="1" applyFill="1" applyBorder="1" applyAlignment="1">
      <alignment horizontal="right"/>
    </xf>
    <xf numFmtId="3" fontId="15" fillId="11" borderId="18" xfId="0" applyNumberFormat="1" applyFont="1" applyFill="1" applyBorder="1" applyAlignment="1">
      <alignment horizontal="right"/>
    </xf>
    <xf numFmtId="3" fontId="15" fillId="6" borderId="12" xfId="0" applyNumberFormat="1" applyFont="1" applyFill="1" applyBorder="1" applyAlignment="1">
      <alignment horizontal="right"/>
    </xf>
    <xf numFmtId="3" fontId="16" fillId="12" borderId="12" xfId="0" applyNumberFormat="1" applyFont="1" applyFill="1" applyBorder="1" applyAlignment="1">
      <alignment horizontal="right"/>
    </xf>
    <xf numFmtId="3" fontId="16" fillId="6" borderId="12" xfId="0" applyNumberFormat="1" applyFont="1" applyFill="1" applyBorder="1" applyAlignment="1">
      <alignment horizontal="right"/>
    </xf>
    <xf numFmtId="3" fontId="15" fillId="11" borderId="92" xfId="0" applyNumberFormat="1" applyFont="1" applyFill="1" applyBorder="1" applyAlignment="1">
      <alignment horizontal="right"/>
    </xf>
    <xf numFmtId="3" fontId="15" fillId="11" borderId="93" xfId="0" applyNumberFormat="1" applyFont="1" applyFill="1" applyBorder="1" applyAlignment="1">
      <alignment horizontal="right"/>
    </xf>
    <xf numFmtId="3" fontId="15" fillId="11" borderId="63" xfId="0" applyNumberFormat="1" applyFont="1" applyFill="1" applyBorder="1" applyAlignment="1">
      <alignment horizontal="right"/>
    </xf>
    <xf numFmtId="0" fontId="11" fillId="5" borderId="8" xfId="0" applyFont="1" applyFill="1" applyBorder="1" applyAlignment="1">
      <alignment horizontal="center" wrapText="1"/>
    </xf>
    <xf numFmtId="168" fontId="13" fillId="0" borderId="0" xfId="3" applyNumberFormat="1" applyFont="1" applyFill="1" applyBorder="1" applyAlignment="1" applyProtection="1">
      <alignment horizontal="right" vertical="top"/>
    </xf>
    <xf numFmtId="0" fontId="25" fillId="0" borderId="0" xfId="0" applyFont="1" applyAlignment="1">
      <alignment horizontal="center" vertical="center" wrapText="1"/>
    </xf>
    <xf numFmtId="37" fontId="16" fillId="8" borderId="4" xfId="0" applyNumberFormat="1" applyFont="1" applyFill="1" applyBorder="1" applyAlignment="1">
      <alignment horizontal="right"/>
    </xf>
    <xf numFmtId="37" fontId="16" fillId="8" borderId="5" xfId="0" applyNumberFormat="1" applyFont="1" applyFill="1" applyBorder="1" applyAlignment="1">
      <alignment horizontal="right"/>
    </xf>
    <xf numFmtId="0" fontId="11" fillId="5" borderId="0" xfId="0" applyFont="1" applyFill="1" applyAlignment="1">
      <alignment horizontal="center" wrapText="1"/>
    </xf>
    <xf numFmtId="0" fontId="11" fillId="5" borderId="6" xfId="0" applyFont="1" applyFill="1" applyBorder="1" applyAlignment="1">
      <alignment horizontal="center" vertical="top" wrapText="1"/>
    </xf>
    <xf numFmtId="0" fontId="11" fillId="5" borderId="126" xfId="0" applyFont="1" applyFill="1" applyBorder="1" applyAlignment="1">
      <alignment horizontal="center" vertical="top" wrapText="1"/>
    </xf>
    <xf numFmtId="0" fontId="11" fillId="5" borderId="10" xfId="0" applyFont="1" applyFill="1" applyBorder="1" applyAlignment="1">
      <alignment horizontal="center" vertical="top" wrapText="1"/>
    </xf>
    <xf numFmtId="0" fontId="11" fillId="5" borderId="53" xfId="0" applyFont="1" applyFill="1" applyBorder="1" applyAlignment="1">
      <alignment horizontal="center" vertical="top" wrapText="1"/>
    </xf>
    <xf numFmtId="0" fontId="11" fillId="5" borderId="51" xfId="0" applyFont="1" applyFill="1" applyBorder="1" applyAlignment="1">
      <alignment horizontal="center" wrapText="1"/>
    </xf>
    <xf numFmtId="0" fontId="11" fillId="5" borderId="57" xfId="0" applyFont="1" applyFill="1" applyBorder="1" applyAlignment="1">
      <alignment horizontal="center" wrapText="1"/>
    </xf>
    <xf numFmtId="0" fontId="11" fillId="5" borderId="9" xfId="0" applyFont="1" applyFill="1" applyBorder="1" applyAlignment="1">
      <alignment horizontal="center" wrapText="1"/>
    </xf>
    <xf numFmtId="3" fontId="16" fillId="10" borderId="92" xfId="0" applyNumberFormat="1" applyFont="1" applyFill="1" applyBorder="1" applyAlignment="1">
      <alignment horizontal="right"/>
    </xf>
    <xf numFmtId="168" fontId="13" fillId="0" borderId="116" xfId="3" applyNumberFormat="1" applyFont="1" applyFill="1" applyBorder="1" applyAlignment="1" applyProtection="1">
      <alignment horizontal="right" vertical="top"/>
    </xf>
    <xf numFmtId="168" fontId="13" fillId="0" borderId="115" xfId="3" applyNumberFormat="1" applyFont="1" applyFill="1" applyBorder="1" applyAlignment="1" applyProtection="1">
      <alignment horizontal="right" vertical="top"/>
    </xf>
    <xf numFmtId="168" fontId="13" fillId="0" borderId="117" xfId="3" applyNumberFormat="1" applyFont="1" applyFill="1" applyBorder="1" applyAlignment="1" applyProtection="1">
      <alignment horizontal="right" vertical="top"/>
    </xf>
    <xf numFmtId="37" fontId="15" fillId="6" borderId="0" xfId="0" applyNumberFormat="1" applyFont="1" applyFill="1" applyAlignment="1">
      <alignment horizontal="right"/>
    </xf>
    <xf numFmtId="37" fontId="15" fillId="6" borderId="9" xfId="0" applyNumberFormat="1" applyFont="1" applyFill="1" applyBorder="1" applyAlignment="1">
      <alignment horizontal="right"/>
    </xf>
    <xf numFmtId="37" fontId="15" fillId="6" borderId="3" xfId="0" applyNumberFormat="1" applyFont="1" applyFill="1" applyBorder="1" applyAlignment="1">
      <alignment horizontal="right"/>
    </xf>
    <xf numFmtId="0" fontId="13" fillId="17" borderId="11" xfId="0" applyFont="1" applyFill="1" applyBorder="1" applyAlignment="1">
      <alignment horizontal="right" vertical="top"/>
    </xf>
    <xf numFmtId="3" fontId="15" fillId="10" borderId="5" xfId="0" applyNumberFormat="1" applyFont="1" applyFill="1" applyBorder="1" applyAlignment="1">
      <alignment horizontal="right"/>
    </xf>
    <xf numFmtId="3" fontId="16" fillId="10" borderId="5" xfId="0" applyNumberFormat="1" applyFont="1" applyFill="1" applyBorder="1" applyAlignment="1">
      <alignment horizontal="right"/>
    </xf>
    <xf numFmtId="0" fontId="15" fillId="2" borderId="16" xfId="2" applyFont="1" applyFill="1" applyBorder="1" applyAlignment="1">
      <alignment horizontal="left" vertical="top" indent="1"/>
    </xf>
    <xf numFmtId="0" fontId="13" fillId="17" borderId="6" xfId="0" applyFont="1" applyFill="1" applyBorder="1" applyAlignment="1">
      <alignment horizontal="right" vertical="top"/>
    </xf>
    <xf numFmtId="0" fontId="13" fillId="17" borderId="12" xfId="0" applyFont="1" applyFill="1" applyBorder="1" applyAlignment="1">
      <alignment horizontal="right" vertical="top"/>
    </xf>
    <xf numFmtId="0" fontId="16" fillId="12" borderId="23" xfId="0" applyFont="1" applyFill="1" applyBorder="1" applyAlignment="1">
      <alignment horizontal="left" vertical="top" wrapText="1"/>
    </xf>
    <xf numFmtId="3" fontId="15" fillId="6" borderId="3" xfId="0" applyNumberFormat="1" applyFont="1" applyFill="1" applyBorder="1"/>
    <xf numFmtId="3" fontId="15" fillId="6" borderId="14" xfId="0" applyNumberFormat="1" applyFont="1" applyFill="1" applyBorder="1"/>
    <xf numFmtId="3" fontId="15" fillId="3" borderId="67" xfId="0" applyNumberFormat="1" applyFont="1" applyFill="1" applyBorder="1" applyProtection="1">
      <protection locked="0"/>
    </xf>
    <xf numFmtId="3" fontId="15" fillId="7" borderId="67" xfId="0" applyNumberFormat="1" applyFont="1" applyFill="1" applyBorder="1"/>
    <xf numFmtId="3" fontId="27" fillId="6" borderId="67" xfId="0" applyNumberFormat="1" applyFont="1" applyFill="1" applyBorder="1" applyAlignment="1">
      <alignment horizontal="right"/>
    </xf>
    <xf numFmtId="3" fontId="16" fillId="8" borderId="2" xfId="0" applyNumberFormat="1" applyFont="1" applyFill="1" applyBorder="1" applyAlignment="1">
      <alignment horizontal="right" vertical="top"/>
    </xf>
    <xf numFmtId="3" fontId="16" fillId="8" borderId="3" xfId="0" applyNumberFormat="1" applyFont="1" applyFill="1" applyBorder="1" applyAlignment="1">
      <alignment horizontal="right" vertical="top"/>
    </xf>
    <xf numFmtId="3" fontId="16" fillId="8" borderId="14" xfId="0" applyNumberFormat="1" applyFont="1" applyFill="1" applyBorder="1" applyAlignment="1">
      <alignment horizontal="right" vertical="top"/>
    </xf>
    <xf numFmtId="0" fontId="16" fillId="12" borderId="2" xfId="0" applyFont="1" applyFill="1" applyBorder="1" applyAlignment="1">
      <alignment horizontal="left"/>
    </xf>
    <xf numFmtId="3" fontId="16" fillId="8" borderId="4" xfId="0" applyNumberFormat="1" applyFont="1" applyFill="1" applyBorder="1" applyAlignment="1">
      <alignment horizontal="right" vertical="top"/>
    </xf>
    <xf numFmtId="0" fontId="15" fillId="10" borderId="0" xfId="0" applyFont="1" applyFill="1" applyAlignment="1">
      <alignment vertical="top" wrapText="1"/>
    </xf>
    <xf numFmtId="0" fontId="15" fillId="12" borderId="92" xfId="0" applyFont="1" applyFill="1" applyBorder="1" applyAlignment="1">
      <alignment vertical="top" wrapText="1"/>
    </xf>
    <xf numFmtId="0" fontId="15" fillId="6" borderId="7" xfId="2" applyFont="1" applyFill="1" applyBorder="1"/>
    <xf numFmtId="3" fontId="27" fillId="10" borderId="30" xfId="0" applyNumberFormat="1" applyFont="1" applyFill="1" applyBorder="1" applyAlignment="1">
      <alignment horizontal="right"/>
    </xf>
    <xf numFmtId="3" fontId="27" fillId="10" borderId="37" xfId="0" applyNumberFormat="1" applyFont="1" applyFill="1" applyBorder="1" applyAlignment="1">
      <alignment horizontal="right"/>
    </xf>
    <xf numFmtId="3" fontId="27" fillId="10" borderId="32" xfId="0" applyNumberFormat="1" applyFont="1" applyFill="1" applyBorder="1" applyAlignment="1">
      <alignment horizontal="right"/>
    </xf>
    <xf numFmtId="3" fontId="27" fillId="10" borderId="38" xfId="0" applyNumberFormat="1" applyFont="1" applyFill="1" applyBorder="1" applyAlignment="1">
      <alignment horizontal="right"/>
    </xf>
    <xf numFmtId="3" fontId="27" fillId="6" borderId="32" xfId="0" applyNumberFormat="1" applyFont="1" applyFill="1" applyBorder="1" applyAlignment="1">
      <alignment horizontal="right"/>
    </xf>
    <xf numFmtId="3" fontId="27" fillId="6" borderId="38" xfId="0" applyNumberFormat="1" applyFont="1" applyFill="1" applyBorder="1" applyAlignment="1">
      <alignment horizontal="right"/>
    </xf>
    <xf numFmtId="3" fontId="27" fillId="10" borderId="34" xfId="0" applyNumberFormat="1" applyFont="1" applyFill="1" applyBorder="1" applyAlignment="1">
      <alignment horizontal="right"/>
    </xf>
    <xf numFmtId="3" fontId="27" fillId="10" borderId="39" xfId="0" applyNumberFormat="1" applyFont="1" applyFill="1" applyBorder="1" applyAlignment="1">
      <alignment horizontal="right"/>
    </xf>
    <xf numFmtId="3" fontId="36" fillId="10" borderId="28" xfId="0" applyNumberFormat="1" applyFont="1" applyFill="1" applyBorder="1" applyAlignment="1">
      <alignment horizontal="right"/>
    </xf>
    <xf numFmtId="3" fontId="36" fillId="10" borderId="36" xfId="0" applyNumberFormat="1" applyFont="1" applyFill="1" applyBorder="1" applyAlignment="1">
      <alignment horizontal="right"/>
    </xf>
    <xf numFmtId="3" fontId="27" fillId="10" borderId="28" xfId="0" applyNumberFormat="1" applyFont="1" applyFill="1" applyBorder="1" applyAlignment="1">
      <alignment horizontal="right"/>
    </xf>
    <xf numFmtId="3" fontId="27" fillId="10" borderId="36" xfId="0" applyNumberFormat="1" applyFont="1" applyFill="1" applyBorder="1" applyAlignment="1">
      <alignment horizontal="right"/>
    </xf>
    <xf numFmtId="3" fontId="27" fillId="10" borderId="30" xfId="0" applyNumberFormat="1" applyFont="1" applyFill="1" applyBorder="1" applyAlignment="1">
      <alignment horizontal="right" vertical="top"/>
    </xf>
    <xf numFmtId="3" fontId="27" fillId="10" borderId="37" xfId="0" applyNumberFormat="1" applyFont="1" applyFill="1" applyBorder="1" applyAlignment="1">
      <alignment horizontal="right" vertical="top"/>
    </xf>
    <xf numFmtId="37" fontId="15" fillId="6" borderId="0" xfId="0" applyNumberFormat="1" applyFont="1" applyFill="1" applyProtection="1">
      <protection locked="0"/>
    </xf>
    <xf numFmtId="37" fontId="15" fillId="0" borderId="12" xfId="0" applyNumberFormat="1" applyFont="1" applyBorder="1" applyProtection="1">
      <protection locked="0"/>
    </xf>
    <xf numFmtId="0" fontId="0" fillId="6" borderId="0" xfId="0" applyFill="1" applyProtection="1">
      <protection locked="0"/>
    </xf>
    <xf numFmtId="0" fontId="15" fillId="12" borderId="12" xfId="0" applyFont="1" applyFill="1" applyBorder="1" applyAlignment="1">
      <alignment vertical="top" wrapText="1"/>
    </xf>
    <xf numFmtId="0" fontId="16" fillId="12" borderId="12" xfId="0" applyFont="1" applyFill="1" applyBorder="1" applyAlignment="1">
      <alignment horizontal="left" vertical="top" wrapText="1"/>
    </xf>
    <xf numFmtId="0" fontId="15" fillId="10" borderId="0" xfId="0" applyFont="1" applyFill="1"/>
    <xf numFmtId="0" fontId="15" fillId="10" borderId="6" xfId="0" applyFont="1" applyFill="1" applyBorder="1" applyAlignment="1" applyProtection="1">
      <alignment vertical="top" wrapText="1"/>
      <protection locked="0"/>
    </xf>
    <xf numFmtId="0" fontId="15" fillId="10" borderId="7" xfId="0" applyFont="1" applyFill="1" applyBorder="1" applyAlignment="1" applyProtection="1">
      <alignment vertical="top" wrapText="1"/>
      <protection locked="0"/>
    </xf>
    <xf numFmtId="0" fontId="13" fillId="0" borderId="63" xfId="0" applyFont="1" applyBorder="1" applyAlignment="1">
      <alignment horizontal="right"/>
    </xf>
    <xf numFmtId="3" fontId="16" fillId="8" borderId="4" xfId="0" applyNumberFormat="1" applyFont="1" applyFill="1" applyBorder="1" applyAlignment="1">
      <alignment horizontal="right"/>
    </xf>
    <xf numFmtId="3" fontId="15" fillId="2" borderId="97" xfId="0" applyNumberFormat="1" applyFont="1" applyFill="1" applyBorder="1" applyAlignment="1" applyProtection="1">
      <alignment horizontal="right"/>
      <protection locked="0"/>
    </xf>
    <xf numFmtId="3" fontId="15" fillId="2" borderId="95" xfId="0" applyNumberFormat="1" applyFont="1" applyFill="1" applyBorder="1" applyAlignment="1" applyProtection="1">
      <alignment horizontal="right"/>
      <protection locked="0"/>
    </xf>
    <xf numFmtId="3" fontId="15" fillId="6" borderId="3" xfId="0" applyNumberFormat="1" applyFont="1" applyFill="1" applyBorder="1" applyAlignment="1">
      <alignment horizontal="right"/>
    </xf>
    <xf numFmtId="3" fontId="15" fillId="6" borderId="14" xfId="0" applyNumberFormat="1" applyFont="1" applyFill="1" applyBorder="1" applyAlignment="1">
      <alignment horizontal="right"/>
    </xf>
    <xf numFmtId="0" fontId="13" fillId="0" borderId="67" xfId="0" applyFont="1" applyBorder="1" applyAlignment="1">
      <alignment horizontal="right"/>
    </xf>
    <xf numFmtId="0" fontId="16" fillId="11" borderId="13" xfId="0" applyFont="1" applyFill="1" applyBorder="1" applyAlignment="1">
      <alignment horizontal="left"/>
    </xf>
    <xf numFmtId="0" fontId="15" fillId="4" borderId="77" xfId="0" applyFont="1" applyFill="1" applyBorder="1" applyAlignment="1">
      <alignment horizontal="left" indent="1"/>
    </xf>
    <xf numFmtId="0" fontId="15" fillId="4" borderId="20" xfId="0" applyFont="1" applyFill="1" applyBorder="1" applyAlignment="1">
      <alignment horizontal="left" indent="1"/>
    </xf>
    <xf numFmtId="3" fontId="15" fillId="6" borderId="0" xfId="0" applyNumberFormat="1" applyFont="1" applyFill="1" applyAlignment="1">
      <alignment horizontal="right"/>
    </xf>
    <xf numFmtId="3" fontId="15" fillId="6" borderId="9" xfId="0" applyNumberFormat="1" applyFont="1" applyFill="1" applyBorder="1" applyAlignment="1">
      <alignment horizontal="right"/>
    </xf>
    <xf numFmtId="0" fontId="15" fillId="4" borderId="20" xfId="0" applyFont="1" applyFill="1" applyBorder="1" applyAlignment="1">
      <alignment horizontal="left" vertical="top" indent="1"/>
    </xf>
    <xf numFmtId="168" fontId="27" fillId="6" borderId="63" xfId="3" applyNumberFormat="1" applyFont="1" applyFill="1" applyBorder="1" applyAlignment="1" applyProtection="1">
      <alignment horizontal="right"/>
    </xf>
    <xf numFmtId="0" fontId="13" fillId="0" borderId="63" xfId="0" applyFont="1" applyBorder="1" applyAlignment="1">
      <alignment horizontal="right" vertical="top"/>
    </xf>
    <xf numFmtId="49" fontId="15" fillId="6" borderId="6" xfId="0" applyNumberFormat="1" applyFont="1" applyFill="1" applyBorder="1" applyAlignment="1" applyProtection="1">
      <alignment horizontal="left" vertical="top" wrapText="1"/>
      <protection locked="0"/>
    </xf>
    <xf numFmtId="3" fontId="16" fillId="7" borderId="26" xfId="0" applyNumberFormat="1" applyFont="1" applyFill="1" applyBorder="1" applyAlignment="1">
      <alignment horizontal="right"/>
    </xf>
    <xf numFmtId="3" fontId="16" fillId="7" borderId="27" xfId="0" applyNumberFormat="1" applyFont="1" applyFill="1" applyBorder="1" applyAlignment="1">
      <alignment horizontal="right"/>
    </xf>
    <xf numFmtId="3" fontId="27" fillId="6" borderId="0" xfId="0" applyNumberFormat="1" applyFont="1" applyFill="1" applyAlignment="1" applyProtection="1">
      <alignment horizontal="right"/>
      <protection locked="0"/>
    </xf>
    <xf numFmtId="3" fontId="27" fillId="6" borderId="0" xfId="0" applyNumberFormat="1" applyFont="1" applyFill="1" applyAlignment="1">
      <alignment horizontal="right"/>
    </xf>
    <xf numFmtId="3" fontId="16" fillId="7" borderId="47" xfId="0" applyNumberFormat="1" applyFont="1" applyFill="1" applyBorder="1" applyAlignment="1">
      <alignment horizontal="right"/>
    </xf>
    <xf numFmtId="3" fontId="27" fillId="6" borderId="7" xfId="0" applyNumberFormat="1" applyFont="1" applyFill="1" applyBorder="1" applyAlignment="1" applyProtection="1">
      <alignment horizontal="right"/>
      <protection locked="0"/>
    </xf>
    <xf numFmtId="3" fontId="27" fillId="6" borderId="7" xfId="0" applyNumberFormat="1" applyFont="1" applyFill="1" applyBorder="1" applyAlignment="1">
      <alignment horizontal="right"/>
    </xf>
    <xf numFmtId="3" fontId="15" fillId="2" borderId="96" xfId="0" applyNumberFormat="1" applyFont="1" applyFill="1" applyBorder="1" applyAlignment="1" applyProtection="1">
      <alignment horizontal="right"/>
      <protection locked="0"/>
    </xf>
    <xf numFmtId="37" fontId="15" fillId="0" borderId="0" xfId="0" applyNumberFormat="1" applyFont="1" applyAlignment="1">
      <alignment horizontal="left" vertical="top"/>
    </xf>
    <xf numFmtId="49" fontId="15" fillId="6" borderId="0" xfId="0" applyNumberFormat="1" applyFont="1" applyFill="1" applyAlignment="1" applyProtection="1">
      <alignment vertical="top" wrapText="1"/>
      <protection locked="0"/>
    </xf>
    <xf numFmtId="0" fontId="13" fillId="8" borderId="12" xfId="0" applyFont="1" applyFill="1" applyBorder="1"/>
    <xf numFmtId="49" fontId="15" fillId="6" borderId="7" xfId="0" applyNumberFormat="1" applyFont="1" applyFill="1" applyBorder="1" applyAlignment="1" applyProtection="1">
      <alignment horizontal="left" vertical="top" wrapText="1"/>
      <protection locked="0"/>
    </xf>
    <xf numFmtId="168" fontId="13" fillId="0" borderId="120" xfId="3" applyNumberFormat="1" applyFont="1" applyFill="1" applyBorder="1" applyAlignment="1" applyProtection="1">
      <alignment horizontal="right" vertical="top"/>
    </xf>
    <xf numFmtId="168" fontId="13" fillId="0" borderId="118" xfId="3" applyNumberFormat="1" applyFont="1" applyFill="1" applyBorder="1" applyAlignment="1" applyProtection="1">
      <alignment horizontal="right" vertical="top"/>
    </xf>
    <xf numFmtId="168" fontId="13" fillId="0" borderId="78" xfId="3" applyNumberFormat="1" applyFont="1" applyFill="1" applyBorder="1" applyAlignment="1" applyProtection="1">
      <alignment horizontal="right" vertical="top"/>
    </xf>
    <xf numFmtId="168" fontId="13" fillId="0" borderId="72" xfId="3" applyNumberFormat="1" applyFont="1" applyFill="1" applyBorder="1" applyAlignment="1" applyProtection="1">
      <alignment horizontal="right" vertical="top"/>
    </xf>
    <xf numFmtId="0" fontId="15" fillId="12" borderId="12" xfId="0" applyFont="1" applyFill="1" applyBorder="1" applyAlignment="1">
      <alignment wrapText="1"/>
    </xf>
    <xf numFmtId="0" fontId="13" fillId="8" borderId="21" xfId="0" applyFont="1" applyFill="1" applyBorder="1" applyAlignment="1">
      <alignment horizontal="right" vertical="top"/>
    </xf>
    <xf numFmtId="0" fontId="15" fillId="8" borderId="4" xfId="0" applyFont="1" applyFill="1" applyBorder="1" applyAlignment="1">
      <alignment vertical="center" wrapText="1"/>
    </xf>
    <xf numFmtId="0" fontId="15" fillId="8" borderId="13" xfId="0" applyFont="1" applyFill="1" applyBorder="1" applyAlignment="1">
      <alignment vertical="center" wrapText="1"/>
    </xf>
    <xf numFmtId="0" fontId="15" fillId="8" borderId="5" xfId="0" applyFont="1" applyFill="1" applyBorder="1" applyAlignment="1">
      <alignment vertical="center" wrapText="1"/>
    </xf>
    <xf numFmtId="0" fontId="15" fillId="4" borderId="12" xfId="0" applyFont="1" applyFill="1" applyBorder="1" applyAlignment="1" applyProtection="1">
      <alignment horizontal="left" vertical="top" wrapText="1"/>
      <protection locked="0"/>
    </xf>
    <xf numFmtId="166" fontId="15" fillId="2" borderId="96" xfId="0" applyNumberFormat="1" applyFont="1" applyFill="1" applyBorder="1" applyAlignment="1" applyProtection="1">
      <alignment horizontal="right"/>
      <protection locked="0"/>
    </xf>
    <xf numFmtId="166" fontId="15" fillId="2" borderId="78" xfId="0" applyNumberFormat="1" applyFont="1" applyFill="1" applyBorder="1" applyAlignment="1" applyProtection="1">
      <alignment horizontal="right"/>
      <protection locked="0"/>
    </xf>
    <xf numFmtId="166" fontId="15" fillId="2" borderId="94" xfId="0" applyNumberFormat="1" applyFont="1" applyFill="1" applyBorder="1" applyAlignment="1" applyProtection="1">
      <alignment horizontal="right"/>
      <protection locked="0"/>
    </xf>
    <xf numFmtId="3" fontId="14" fillId="7" borderId="46" xfId="0" applyNumberFormat="1" applyFont="1" applyFill="1" applyBorder="1"/>
    <xf numFmtId="3" fontId="14" fillId="7" borderId="5" xfId="0" applyNumberFormat="1" applyFont="1" applyFill="1" applyBorder="1"/>
    <xf numFmtId="3" fontId="14" fillId="7" borderId="13" xfId="0" applyNumberFormat="1" applyFont="1" applyFill="1" applyBorder="1"/>
    <xf numFmtId="0" fontId="15" fillId="4" borderId="11" xfId="0" applyFont="1" applyFill="1" applyBorder="1" applyAlignment="1" applyProtection="1">
      <alignment horizontal="left" vertical="top" wrapText="1"/>
      <protection locked="0"/>
    </xf>
    <xf numFmtId="0" fontId="15" fillId="4" borderId="21" xfId="0" applyFont="1" applyFill="1" applyBorder="1" applyAlignment="1" applyProtection="1">
      <alignment horizontal="left" vertical="top" wrapText="1"/>
      <protection locked="0"/>
    </xf>
    <xf numFmtId="0" fontId="14" fillId="7" borderId="4" xfId="0" applyFont="1" applyFill="1" applyBorder="1" applyAlignment="1">
      <alignment vertical="top" wrapText="1"/>
    </xf>
    <xf numFmtId="0" fontId="13" fillId="2" borderId="18" xfId="0" applyFont="1" applyFill="1" applyBorder="1" applyAlignment="1" applyProtection="1">
      <alignment horizontal="left" vertical="top"/>
      <protection locked="0"/>
    </xf>
    <xf numFmtId="3" fontId="14" fillId="11" borderId="6" xfId="0" applyNumberFormat="1" applyFont="1" applyFill="1" applyBorder="1" applyAlignment="1">
      <alignment horizontal="right" vertical="top"/>
    </xf>
    <xf numFmtId="3" fontId="14" fillId="7" borderId="26" xfId="0" applyNumberFormat="1" applyFont="1" applyFill="1" applyBorder="1" applyAlignment="1">
      <alignment horizontal="right" vertical="top"/>
    </xf>
    <xf numFmtId="3" fontId="14" fillId="7" borderId="27" xfId="0" applyNumberFormat="1" applyFont="1" applyFill="1" applyBorder="1" applyAlignment="1">
      <alignment horizontal="right" vertical="top"/>
    </xf>
    <xf numFmtId="3" fontId="14" fillId="7" borderId="48" xfId="0" applyNumberFormat="1" applyFont="1" applyFill="1" applyBorder="1" applyAlignment="1">
      <alignment horizontal="right" vertical="top"/>
    </xf>
    <xf numFmtId="3" fontId="13" fillId="0" borderId="113" xfId="3" applyNumberFormat="1" applyFont="1" applyBorder="1" applyAlignment="1" applyProtection="1">
      <alignment horizontal="right"/>
      <protection locked="0"/>
    </xf>
    <xf numFmtId="3" fontId="13" fillId="0" borderId="113" xfId="0" applyNumberFormat="1" applyFont="1" applyBorder="1" applyAlignment="1" applyProtection="1">
      <alignment horizontal="right"/>
      <protection locked="0"/>
    </xf>
    <xf numFmtId="0" fontId="15" fillId="4" borderId="24" xfId="0" applyFont="1" applyFill="1" applyBorder="1" applyAlignment="1">
      <alignment horizontal="left" vertical="top" wrapText="1" indent="1"/>
    </xf>
    <xf numFmtId="0" fontId="16" fillId="11" borderId="6" xfId="0" applyFont="1" applyFill="1" applyBorder="1" applyAlignment="1">
      <alignment horizontal="left" vertical="top" wrapText="1"/>
    </xf>
    <xf numFmtId="3" fontId="13" fillId="0" borderId="98" xfId="0" applyNumberFormat="1" applyFont="1" applyBorder="1" applyAlignment="1" applyProtection="1">
      <alignment horizontal="right" vertical="top"/>
      <protection locked="0"/>
    </xf>
    <xf numFmtId="0" fontId="16" fillId="6" borderId="3" xfId="0" applyFont="1" applyFill="1" applyBorder="1" applyAlignment="1">
      <alignment horizontal="left" vertical="top" wrapText="1"/>
    </xf>
    <xf numFmtId="0" fontId="13" fillId="6" borderId="3" xfId="0" applyFont="1" applyFill="1" applyBorder="1" applyAlignment="1" applyProtection="1">
      <alignment vertical="top"/>
      <protection locked="0"/>
    </xf>
    <xf numFmtId="0" fontId="16" fillId="6" borderId="7" xfId="0" applyFont="1" applyFill="1" applyBorder="1" applyAlignment="1">
      <alignment horizontal="left" vertical="top" wrapText="1"/>
    </xf>
    <xf numFmtId="0" fontId="13" fillId="6" borderId="7" xfId="0" applyFont="1" applyFill="1" applyBorder="1" applyAlignment="1" applyProtection="1">
      <alignment vertical="top"/>
      <protection locked="0"/>
    </xf>
    <xf numFmtId="0" fontId="16" fillId="8" borderId="12" xfId="0" applyFont="1" applyFill="1" applyBorder="1" applyAlignment="1">
      <alignment horizontal="left" vertical="top" wrapText="1"/>
    </xf>
    <xf numFmtId="0" fontId="15" fillId="0" borderId="12" xfId="0" applyFont="1" applyBorder="1" applyAlignment="1" applyProtection="1">
      <alignment horizontal="left" vertical="top" wrapText="1"/>
      <protection locked="0"/>
    </xf>
    <xf numFmtId="0" fontId="21" fillId="0" borderId="0" xfId="0" applyFont="1" applyAlignment="1">
      <alignment horizontal="left" vertical="top"/>
    </xf>
    <xf numFmtId="0" fontId="15" fillId="0" borderId="12" xfId="0" applyFont="1" applyBorder="1" applyAlignment="1">
      <alignment horizontal="right" vertical="top" wrapText="1"/>
    </xf>
    <xf numFmtId="0" fontId="13" fillId="0" borderId="7" xfId="0" applyFont="1" applyBorder="1" applyAlignment="1">
      <alignment horizontal="left" indent="1"/>
    </xf>
    <xf numFmtId="0" fontId="15" fillId="0" borderId="11" xfId="0" applyFont="1" applyBorder="1" applyAlignment="1">
      <alignment horizontal="right" vertical="top"/>
    </xf>
    <xf numFmtId="0" fontId="34" fillId="0" borderId="24" xfId="0" applyFont="1" applyBorder="1" applyAlignment="1">
      <alignment vertical="center"/>
    </xf>
    <xf numFmtId="0" fontId="13" fillId="0" borderId="21" xfId="0" applyFont="1" applyBorder="1" applyAlignment="1">
      <alignment horizontal="right" vertical="center"/>
    </xf>
    <xf numFmtId="0" fontId="34" fillId="0" borderId="25" xfId="0" applyFont="1" applyBorder="1" applyAlignment="1">
      <alignment vertical="center"/>
    </xf>
    <xf numFmtId="0" fontId="0" fillId="6" borderId="12" xfId="0" applyFill="1" applyBorder="1"/>
    <xf numFmtId="0" fontId="26" fillId="0" borderId="0" xfId="0" applyFont="1" applyAlignment="1">
      <alignment horizontal="center"/>
    </xf>
    <xf numFmtId="0" fontId="26" fillId="0" borderId="0" xfId="0" applyFont="1" applyAlignment="1">
      <alignment horizontal="center" vertical="center" wrapText="1"/>
    </xf>
    <xf numFmtId="14" fontId="29" fillId="0" borderId="0" xfId="0" applyNumberFormat="1" applyFont="1" applyAlignment="1">
      <alignment horizontal="center" vertical="center" wrapText="1"/>
    </xf>
    <xf numFmtId="0" fontId="39" fillId="0" borderId="0" xfId="0" applyFont="1" applyAlignment="1">
      <alignment horizontal="left"/>
    </xf>
    <xf numFmtId="0" fontId="40" fillId="0" borderId="0" xfId="0" applyFont="1" applyAlignment="1">
      <alignment horizontal="left"/>
    </xf>
    <xf numFmtId="3" fontId="15" fillId="2" borderId="21" xfId="4" applyNumberFormat="1" applyFont="1" applyFill="1" applyBorder="1" applyAlignment="1" applyProtection="1">
      <alignment horizontal="right" vertical="top"/>
      <protection locked="0"/>
    </xf>
    <xf numFmtId="0" fontId="38" fillId="0" borderId="0" xfId="0" applyFont="1"/>
    <xf numFmtId="0" fontId="40" fillId="0" borderId="0" xfId="0" applyFont="1"/>
    <xf numFmtId="0" fontId="14" fillId="0" borderId="7" xfId="0" applyFont="1" applyBorder="1" applyAlignment="1">
      <alignment horizontal="center" vertical="center"/>
    </xf>
    <xf numFmtId="0" fontId="1" fillId="0" borderId="0" xfId="0" applyFont="1" applyAlignment="1">
      <alignment horizontal="right"/>
    </xf>
    <xf numFmtId="0" fontId="1" fillId="0" borderId="12" xfId="0" applyFont="1" applyBorder="1" applyAlignment="1">
      <alignment horizontal="left"/>
    </xf>
    <xf numFmtId="0" fontId="28" fillId="0" borderId="0" xfId="0" applyFont="1" applyAlignment="1">
      <alignment horizontal="center"/>
    </xf>
    <xf numFmtId="0" fontId="26" fillId="0" borderId="0" xfId="0" applyFont="1" applyAlignment="1">
      <alignment horizontal="center"/>
    </xf>
    <xf numFmtId="0" fontId="13" fillId="0" borderId="0" xfId="0" applyFont="1" applyAlignment="1">
      <alignment horizontal="left"/>
    </xf>
    <xf numFmtId="0" fontId="37" fillId="0" borderId="0" xfId="0" applyFont="1" applyAlignment="1">
      <alignment horizontal="center"/>
    </xf>
    <xf numFmtId="0" fontId="38" fillId="0" borderId="0" xfId="0" applyFont="1" applyAlignment="1">
      <alignment horizontal="center" wrapText="1"/>
    </xf>
    <xf numFmtId="0" fontId="39" fillId="0" borderId="0" xfId="0" applyFont="1" applyAlignment="1">
      <alignment horizontal="left"/>
    </xf>
    <xf numFmtId="0" fontId="3" fillId="5" borderId="2" xfId="1" applyFont="1" applyFill="1" applyBorder="1" applyAlignment="1" applyProtection="1">
      <alignment horizontal="left" vertical="top" wrapText="1"/>
    </xf>
    <xf numFmtId="0" fontId="3" fillId="5" borderId="55" xfId="1" applyFont="1" applyFill="1" applyBorder="1" applyAlignment="1" applyProtection="1">
      <alignment horizontal="left" vertical="top" wrapText="1"/>
    </xf>
    <xf numFmtId="0" fontId="3" fillId="5" borderId="8" xfId="1" applyFont="1" applyFill="1" applyBorder="1" applyAlignment="1" applyProtection="1">
      <alignment horizontal="left" vertical="top" wrapText="1"/>
    </xf>
    <xf numFmtId="0" fontId="3" fillId="5" borderId="56" xfId="1" applyFont="1" applyFill="1" applyBorder="1" applyAlignment="1" applyProtection="1">
      <alignment horizontal="left" vertical="top" wrapText="1"/>
    </xf>
    <xf numFmtId="0" fontId="25" fillId="0" borderId="0" xfId="0" applyFont="1" applyAlignment="1">
      <alignment horizontal="center" wrapText="1"/>
    </xf>
    <xf numFmtId="0" fontId="16" fillId="7" borderId="4" xfId="0" applyFont="1" applyFill="1" applyBorder="1" applyAlignment="1">
      <alignment horizontal="left" vertical="top" wrapText="1"/>
    </xf>
    <xf numFmtId="0" fontId="16" fillId="7" borderId="5" xfId="0" applyFont="1" applyFill="1" applyBorder="1" applyAlignment="1">
      <alignment horizontal="left" vertical="top" wrapText="1"/>
    </xf>
    <xf numFmtId="0" fontId="11" fillId="5" borderId="62" xfId="0" applyFont="1" applyFill="1" applyBorder="1" applyAlignment="1">
      <alignment horizontal="right" wrapText="1"/>
    </xf>
    <xf numFmtId="0" fontId="11" fillId="5" borderId="51" xfId="0" applyFont="1" applyFill="1" applyBorder="1" applyAlignment="1">
      <alignment horizontal="right" wrapText="1"/>
    </xf>
    <xf numFmtId="0" fontId="11" fillId="5" borderId="114" xfId="0" applyFont="1" applyFill="1" applyBorder="1" applyAlignment="1">
      <alignment horizontal="right" wrapText="1"/>
    </xf>
    <xf numFmtId="0" fontId="13" fillId="0" borderId="0" xfId="0" applyFont="1" applyAlignment="1">
      <alignment horizontal="center" vertical="center" wrapText="1"/>
    </xf>
    <xf numFmtId="0" fontId="11" fillId="5" borderId="41"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4" fillId="8" borderId="4" xfId="0" applyFont="1" applyFill="1" applyBorder="1" applyAlignment="1">
      <alignment vertical="top" wrapText="1"/>
    </xf>
    <xf numFmtId="0" fontId="14" fillId="8" borderId="13" xfId="0" applyFont="1" applyFill="1" applyBorder="1" applyAlignment="1">
      <alignment vertical="top" wrapText="1"/>
    </xf>
    <xf numFmtId="0" fontId="14" fillId="8" borderId="5" xfId="0" applyFont="1" applyFill="1" applyBorder="1" applyAlignment="1">
      <alignment vertical="top" wrapText="1"/>
    </xf>
    <xf numFmtId="0" fontId="13" fillId="0" borderId="19"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24"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protection locked="0"/>
    </xf>
    <xf numFmtId="0" fontId="14" fillId="8" borderId="4" xfId="3" applyNumberFormat="1" applyFont="1" applyFill="1" applyBorder="1" applyAlignment="1" applyProtection="1">
      <alignment horizontal="left" vertical="top" wrapText="1"/>
    </xf>
    <xf numFmtId="0" fontId="14" fillId="8" borderId="13" xfId="3" applyNumberFormat="1" applyFont="1" applyFill="1" applyBorder="1" applyAlignment="1" applyProtection="1">
      <alignment horizontal="left" vertical="top" wrapText="1"/>
    </xf>
    <xf numFmtId="0" fontId="14" fillId="8" borderId="5" xfId="3" applyNumberFormat="1" applyFont="1" applyFill="1" applyBorder="1" applyAlignment="1" applyProtection="1">
      <alignment horizontal="left" vertical="top" wrapText="1"/>
    </xf>
    <xf numFmtId="0" fontId="13" fillId="0" borderId="16"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78" xfId="0" applyFont="1" applyBorder="1" applyAlignment="1" applyProtection="1">
      <alignment horizontal="left" vertical="top" wrapText="1"/>
      <protection locked="0"/>
    </xf>
    <xf numFmtId="0" fontId="11" fillId="5" borderId="108" xfId="0" applyFont="1" applyFill="1" applyBorder="1" applyAlignment="1">
      <alignment horizontal="right" wrapText="1"/>
    </xf>
    <xf numFmtId="0" fontId="13" fillId="0" borderId="7" xfId="0" applyFont="1" applyBorder="1" applyAlignment="1">
      <alignment horizontal="center" vertical="center" wrapText="1"/>
    </xf>
    <xf numFmtId="0" fontId="11" fillId="5" borderId="109" xfId="0" applyFont="1" applyFill="1" applyBorder="1" applyAlignment="1">
      <alignment horizontal="right" wrapText="1"/>
    </xf>
    <xf numFmtId="0" fontId="11" fillId="5" borderId="110" xfId="0" applyFont="1" applyFill="1" applyBorder="1" applyAlignment="1">
      <alignment horizontal="right" wrapText="1"/>
    </xf>
    <xf numFmtId="0" fontId="14" fillId="8" borderId="4" xfId="0" applyFont="1" applyFill="1" applyBorder="1" applyAlignment="1">
      <alignment horizontal="left" wrapText="1"/>
    </xf>
    <xf numFmtId="0" fontId="14" fillId="8" borderId="5" xfId="0" applyFont="1" applyFill="1" applyBorder="1" applyAlignment="1">
      <alignment horizontal="left" wrapText="1"/>
    </xf>
    <xf numFmtId="0" fontId="13" fillId="0" borderId="22" xfId="0" applyFont="1" applyBorder="1" applyAlignment="1" applyProtection="1">
      <alignment horizontal="left" vertical="top"/>
      <protection locked="0"/>
    </xf>
    <xf numFmtId="0" fontId="13" fillId="0" borderId="25" xfId="0" applyFont="1" applyBorder="1" applyAlignment="1" applyProtection="1">
      <alignment horizontal="left" vertical="top"/>
      <protection locked="0"/>
    </xf>
    <xf numFmtId="0" fontId="15" fillId="0" borderId="16" xfId="0" applyFont="1" applyBorder="1" applyAlignment="1" applyProtection="1">
      <alignment horizontal="left" vertical="top"/>
      <protection locked="0"/>
    </xf>
    <xf numFmtId="0" fontId="15" fillId="0" borderId="78" xfId="0" applyFont="1" applyBorder="1" applyAlignment="1" applyProtection="1">
      <alignment horizontal="left" vertical="top"/>
      <protection locked="0"/>
    </xf>
    <xf numFmtId="0" fontId="13" fillId="0" borderId="19"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1" fillId="5" borderId="99" xfId="0" applyFont="1" applyFill="1" applyBorder="1" applyAlignment="1">
      <alignment horizontal="right" wrapText="1"/>
    </xf>
    <xf numFmtId="0" fontId="30" fillId="0" borderId="0" xfId="0" applyFont="1" applyAlignment="1">
      <alignment horizontal="center" wrapText="1"/>
    </xf>
    <xf numFmtId="0" fontId="11" fillId="5" borderId="100" xfId="0" applyFont="1" applyFill="1" applyBorder="1" applyAlignment="1">
      <alignment horizontal="right" wrapText="1"/>
    </xf>
    <xf numFmtId="0" fontId="11" fillId="5" borderId="102" xfId="0" applyFont="1" applyFill="1" applyBorder="1" applyAlignment="1">
      <alignment horizontal="right" wrapText="1"/>
    </xf>
    <xf numFmtId="0" fontId="11" fillId="5" borderId="73" xfId="0" applyFont="1" applyFill="1" applyBorder="1" applyAlignment="1">
      <alignment horizontal="center" vertical="center"/>
    </xf>
    <xf numFmtId="0" fontId="11" fillId="5" borderId="74" xfId="0" applyFont="1" applyFill="1" applyBorder="1" applyAlignment="1">
      <alignment horizontal="center" vertical="center"/>
    </xf>
    <xf numFmtId="0" fontId="12" fillId="5" borderId="50" xfId="0" applyFont="1" applyFill="1" applyBorder="1" applyAlignment="1">
      <alignment horizontal="center"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0" xfId="0" applyFont="1" applyFill="1" applyAlignment="1">
      <alignment horizontal="left" vertical="top" wrapText="1"/>
    </xf>
    <xf numFmtId="0" fontId="25" fillId="0" borderId="0" xfId="0" applyFont="1" applyAlignment="1">
      <alignment horizontal="center" vertical="center" wrapText="1"/>
    </xf>
    <xf numFmtId="0" fontId="5" fillId="0" borderId="7" xfId="0" applyFont="1" applyBorder="1" applyAlignment="1">
      <alignment horizontal="left" vertical="top" wrapText="1"/>
    </xf>
    <xf numFmtId="0" fontId="11" fillId="5" borderId="127" xfId="0" applyFont="1" applyFill="1" applyBorder="1" applyAlignment="1">
      <alignment horizontal="center" wrapText="1"/>
    </xf>
    <xf numFmtId="0" fontId="0" fillId="0" borderId="73" xfId="0" applyBorder="1" applyAlignment="1">
      <alignment horizontal="center" wrapText="1"/>
    </xf>
    <xf numFmtId="0" fontId="0" fillId="0" borderId="74" xfId="0" applyBorder="1" applyAlignment="1">
      <alignment horizontal="center" wrapText="1"/>
    </xf>
    <xf numFmtId="0" fontId="11" fillId="5" borderId="60" xfId="0" applyFont="1" applyFill="1" applyBorder="1" applyAlignment="1">
      <alignment horizontal="center" vertical="center" wrapText="1"/>
    </xf>
    <xf numFmtId="0" fontId="11" fillId="5" borderId="76" xfId="0" applyFont="1" applyFill="1" applyBorder="1" applyAlignment="1">
      <alignment horizontal="center" vertical="center" wrapText="1"/>
    </xf>
    <xf numFmtId="0" fontId="11" fillId="5" borderId="75" xfId="0" applyFont="1" applyFill="1" applyBorder="1" applyAlignment="1">
      <alignment horizontal="center" vertical="center" wrapText="1"/>
    </xf>
    <xf numFmtId="0" fontId="11" fillId="5" borderId="57"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56" xfId="0" applyFont="1" applyFill="1" applyBorder="1" applyAlignment="1">
      <alignment horizontal="center" vertical="center" wrapText="1"/>
    </xf>
    <xf numFmtId="0" fontId="15" fillId="19" borderId="8" xfId="0" applyFont="1" applyFill="1" applyBorder="1" applyAlignment="1">
      <alignment horizontal="left" vertical="center" wrapText="1"/>
    </xf>
    <xf numFmtId="0" fontId="15" fillId="19" borderId="56" xfId="0" applyFont="1" applyFill="1" applyBorder="1" applyAlignment="1">
      <alignment horizontal="left" vertical="center" wrapText="1"/>
    </xf>
    <xf numFmtId="0" fontId="15" fillId="19" borderId="6" xfId="0" applyFont="1" applyFill="1" applyBorder="1" applyAlignment="1">
      <alignment horizontal="left" vertical="center" wrapText="1"/>
    </xf>
    <xf numFmtId="0" fontId="15" fillId="19" borderId="80" xfId="0" applyFont="1" applyFill="1" applyBorder="1" applyAlignment="1">
      <alignment horizontal="left" vertical="center" wrapText="1"/>
    </xf>
    <xf numFmtId="0" fontId="15" fillId="0" borderId="7"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vertical="top" wrapText="1"/>
    </xf>
    <xf numFmtId="0" fontId="17" fillId="9" borderId="8" xfId="0" applyFont="1" applyFill="1" applyBorder="1" applyAlignment="1">
      <alignment horizontal="right" vertical="center" wrapText="1"/>
    </xf>
    <xf numFmtId="0" fontId="17" fillId="9" borderId="0" xfId="0" applyFont="1" applyFill="1" applyAlignment="1">
      <alignment horizontal="right" vertical="center" wrapText="1"/>
    </xf>
    <xf numFmtId="0" fontId="19" fillId="9" borderId="50" xfId="0" applyFont="1" applyFill="1" applyBorder="1" applyAlignment="1">
      <alignment horizontal="right" wrapText="1"/>
    </xf>
    <xf numFmtId="0" fontId="19" fillId="9" borderId="53" xfId="0" applyFont="1" applyFill="1" applyBorder="1" applyAlignment="1">
      <alignment horizontal="right" wrapText="1"/>
    </xf>
    <xf numFmtId="0" fontId="19" fillId="9" borderId="50" xfId="0" applyFont="1" applyFill="1" applyBorder="1" applyAlignment="1">
      <alignment horizontal="right"/>
    </xf>
    <xf numFmtId="0" fontId="19" fillId="9" borderId="53" xfId="0" applyFont="1" applyFill="1" applyBorder="1" applyAlignment="1">
      <alignment horizontal="right"/>
    </xf>
    <xf numFmtId="0" fontId="12" fillId="5" borderId="58" xfId="0" applyFont="1" applyFill="1" applyBorder="1" applyAlignment="1">
      <alignment horizontal="right" wrapText="1"/>
    </xf>
    <xf numFmtId="0" fontId="12" fillId="5" borderId="119" xfId="0" applyFont="1" applyFill="1" applyBorder="1" applyAlignment="1">
      <alignment horizontal="right" wrapText="1"/>
    </xf>
    <xf numFmtId="0" fontId="11" fillId="5" borderId="49" xfId="0" applyFont="1" applyFill="1" applyBorder="1" applyAlignment="1">
      <alignment horizontal="right" wrapText="1"/>
    </xf>
    <xf numFmtId="0" fontId="11" fillId="5" borderId="50" xfId="0" applyFont="1" applyFill="1" applyBorder="1" applyAlignment="1">
      <alignment horizontal="right" wrapText="1"/>
    </xf>
    <xf numFmtId="0" fontId="11" fillId="5" borderId="43" xfId="0" applyFont="1" applyFill="1" applyBorder="1" applyAlignment="1">
      <alignment horizontal="right" wrapText="1"/>
    </xf>
    <xf numFmtId="0" fontId="12" fillId="5" borderId="49" xfId="0" applyFont="1" applyFill="1" applyBorder="1" applyAlignment="1">
      <alignment horizontal="right" wrapText="1"/>
    </xf>
    <xf numFmtId="0" fontId="12" fillId="5" borderId="50" xfId="0" applyFont="1" applyFill="1" applyBorder="1" applyAlignment="1">
      <alignment horizontal="right" wrapText="1"/>
    </xf>
    <xf numFmtId="0" fontId="7" fillId="9" borderId="2" xfId="0" applyFont="1" applyFill="1" applyBorder="1" applyAlignment="1">
      <alignment horizontal="left" vertical="top" wrapText="1"/>
    </xf>
    <xf numFmtId="0" fontId="7" fillId="9" borderId="55" xfId="0" applyFont="1" applyFill="1" applyBorder="1" applyAlignment="1">
      <alignment horizontal="left" vertical="top" wrapText="1"/>
    </xf>
    <xf numFmtId="0" fontId="7" fillId="9" borderId="8" xfId="0" applyFont="1" applyFill="1" applyBorder="1" applyAlignment="1">
      <alignment horizontal="left" vertical="top" wrapText="1"/>
    </xf>
    <xf numFmtId="0" fontId="7" fillId="9" borderId="56" xfId="0" applyFont="1" applyFill="1" applyBorder="1" applyAlignment="1">
      <alignment horizontal="left" vertical="top" wrapText="1"/>
    </xf>
    <xf numFmtId="14" fontId="11" fillId="5" borderId="49" xfId="0" applyNumberFormat="1" applyFont="1" applyFill="1" applyBorder="1" applyAlignment="1">
      <alignment horizontal="center" vertical="center" wrapText="1"/>
    </xf>
    <xf numFmtId="0" fontId="11" fillId="5" borderId="89" xfId="0" applyFont="1" applyFill="1" applyBorder="1" applyAlignment="1">
      <alignment horizontal="center" vertical="center" wrapText="1"/>
    </xf>
    <xf numFmtId="0" fontId="11" fillId="5" borderId="73" xfId="0" applyFont="1" applyFill="1" applyBorder="1" applyAlignment="1">
      <alignment horizontal="center" vertical="center" wrapText="1"/>
    </xf>
    <xf numFmtId="0" fontId="11" fillId="5" borderId="90" xfId="0" applyFont="1" applyFill="1" applyBorder="1" applyAlignment="1">
      <alignment horizontal="center" vertical="center" wrapText="1"/>
    </xf>
    <xf numFmtId="0" fontId="12" fillId="5" borderId="45" xfId="0" applyFont="1" applyFill="1" applyBorder="1" applyAlignment="1">
      <alignment horizontal="right" wrapText="1"/>
    </xf>
    <xf numFmtId="0" fontId="15" fillId="0" borderId="3" xfId="0" applyFont="1" applyBorder="1" applyAlignment="1">
      <alignment horizontal="left" wrapText="1"/>
    </xf>
    <xf numFmtId="0" fontId="12" fillId="5" borderId="60" xfId="0" applyFont="1" applyFill="1" applyBorder="1" applyAlignment="1">
      <alignment horizontal="right" wrapText="1"/>
    </xf>
    <xf numFmtId="0" fontId="12" fillId="5" borderId="57" xfId="0" applyFont="1" applyFill="1" applyBorder="1" applyAlignment="1">
      <alignment horizontal="right" wrapText="1"/>
    </xf>
    <xf numFmtId="0" fontId="12" fillId="5" borderId="126" xfId="0" applyFont="1" applyFill="1" applyBorder="1" applyAlignment="1">
      <alignment horizontal="right" wrapText="1"/>
    </xf>
    <xf numFmtId="0" fontId="12" fillId="5" borderId="51" xfId="0" applyFont="1" applyFill="1" applyBorder="1" applyAlignment="1">
      <alignment horizontal="right" wrapText="1"/>
    </xf>
    <xf numFmtId="0" fontId="12" fillId="5" borderId="53" xfId="0" applyFont="1" applyFill="1" applyBorder="1" applyAlignment="1">
      <alignment horizontal="right" wrapText="1"/>
    </xf>
    <xf numFmtId="0" fontId="15" fillId="19" borderId="8" xfId="0" applyFont="1" applyFill="1" applyBorder="1" applyAlignment="1">
      <alignment horizontal="left" vertical="top" wrapText="1"/>
    </xf>
    <xf numFmtId="0" fontId="15" fillId="19" borderId="56" xfId="0" applyFont="1" applyFill="1" applyBorder="1" applyAlignment="1">
      <alignment horizontal="left" vertical="top" wrapText="1"/>
    </xf>
    <xf numFmtId="0" fontId="15" fillId="19" borderId="6" xfId="0" applyFont="1" applyFill="1" applyBorder="1" applyAlignment="1">
      <alignment horizontal="left" vertical="top" wrapText="1"/>
    </xf>
    <xf numFmtId="0" fontId="15" fillId="19" borderId="80" xfId="0" applyFont="1" applyFill="1" applyBorder="1" applyAlignment="1">
      <alignment horizontal="left" vertical="top" wrapText="1"/>
    </xf>
    <xf numFmtId="0" fontId="11" fillId="5" borderId="89" xfId="0" applyFont="1" applyFill="1" applyBorder="1" applyAlignment="1">
      <alignment horizontal="center" vertical="center"/>
    </xf>
    <xf numFmtId="0" fontId="11" fillId="5" borderId="58" xfId="0" applyFont="1" applyFill="1" applyBorder="1" applyAlignment="1">
      <alignment horizontal="center" vertical="center"/>
    </xf>
    <xf numFmtId="0" fontId="11" fillId="5" borderId="59" xfId="0" applyFont="1" applyFill="1" applyBorder="1" applyAlignment="1">
      <alignment horizontal="center" vertical="center"/>
    </xf>
    <xf numFmtId="0" fontId="11" fillId="5" borderId="61" xfId="0" applyFont="1" applyFill="1" applyBorder="1" applyAlignment="1">
      <alignment horizontal="center" vertical="center"/>
    </xf>
    <xf numFmtId="0" fontId="3" fillId="5" borderId="55" xfId="0" applyFont="1" applyFill="1" applyBorder="1" applyAlignment="1">
      <alignment horizontal="left" vertical="top" wrapText="1"/>
    </xf>
    <xf numFmtId="0" fontId="3" fillId="5" borderId="56" xfId="0" applyFont="1" applyFill="1" applyBorder="1" applyAlignment="1">
      <alignment horizontal="left" vertical="top" wrapText="1"/>
    </xf>
    <xf numFmtId="0" fontId="11" fillId="5" borderId="107" xfId="0" applyFont="1" applyFill="1" applyBorder="1" applyAlignment="1">
      <alignment horizontal="right" wrapText="1"/>
    </xf>
    <xf numFmtId="0" fontId="15" fillId="0" borderId="0" xfId="0" applyFont="1" applyAlignment="1">
      <alignment horizontal="center" vertical="center" wrapText="1"/>
    </xf>
    <xf numFmtId="0" fontId="25" fillId="0" borderId="0" xfId="0" applyFont="1" applyAlignment="1">
      <alignment horizontal="center" vertical="center"/>
    </xf>
    <xf numFmtId="0" fontId="11" fillId="5" borderId="60" xfId="0" applyFont="1" applyFill="1" applyBorder="1" applyAlignment="1">
      <alignment horizontal="center" wrapText="1"/>
    </xf>
    <xf numFmtId="0" fontId="11" fillId="5" borderId="76" xfId="0" applyFont="1" applyFill="1" applyBorder="1" applyAlignment="1">
      <alignment horizontal="center" wrapText="1"/>
    </xf>
    <xf numFmtId="0" fontId="11" fillId="5" borderId="75" xfId="0" applyFont="1" applyFill="1" applyBorder="1" applyAlignment="1">
      <alignment horizontal="center" wrapText="1"/>
    </xf>
    <xf numFmtId="14" fontId="11" fillId="5" borderId="58" xfId="0" applyNumberFormat="1" applyFont="1" applyFill="1" applyBorder="1" applyAlignment="1">
      <alignment horizontal="center" vertical="center" wrapText="1"/>
    </xf>
    <xf numFmtId="14" fontId="11" fillId="5" borderId="59" xfId="0" applyNumberFormat="1" applyFont="1" applyFill="1" applyBorder="1" applyAlignment="1">
      <alignment horizontal="center" vertical="center" wrapText="1"/>
    </xf>
    <xf numFmtId="14" fontId="11" fillId="5" borderId="91" xfId="0" applyNumberFormat="1" applyFont="1" applyFill="1" applyBorder="1" applyAlignment="1">
      <alignment horizontal="center" vertical="center" wrapText="1"/>
    </xf>
    <xf numFmtId="0" fontId="12" fillId="5" borderId="52" xfId="0" applyFont="1" applyFill="1" applyBorder="1" applyAlignment="1">
      <alignment horizontal="right" wrapText="1"/>
    </xf>
    <xf numFmtId="0" fontId="12" fillId="5" borderId="62" xfId="0" applyFont="1" applyFill="1" applyBorder="1" applyAlignment="1">
      <alignment horizontal="right" wrapText="1"/>
    </xf>
    <xf numFmtId="0" fontId="12" fillId="5" borderId="54" xfId="0" applyFont="1" applyFill="1" applyBorder="1" applyAlignment="1">
      <alignment horizontal="right" wrapText="1"/>
    </xf>
    <xf numFmtId="0" fontId="13" fillId="0" borderId="0" xfId="0" applyFont="1" applyAlignment="1">
      <alignment horizontal="center" wrapText="1"/>
    </xf>
    <xf numFmtId="0" fontId="13" fillId="0" borderId="7" xfId="0" applyFont="1" applyBorder="1" applyAlignment="1">
      <alignment horizontal="center" wrapText="1"/>
    </xf>
    <xf numFmtId="14" fontId="15" fillId="0" borderId="4" xfId="0" applyNumberFormat="1" applyFont="1" applyBorder="1" applyAlignment="1" applyProtection="1">
      <alignment horizontal="left" wrapText="1"/>
      <protection locked="0"/>
    </xf>
    <xf numFmtId="14" fontId="15" fillId="0" borderId="5" xfId="0" applyNumberFormat="1" applyFont="1" applyBorder="1" applyAlignment="1" applyProtection="1">
      <alignment horizontal="left" wrapText="1"/>
      <protection locked="0"/>
    </xf>
    <xf numFmtId="37" fontId="15" fillId="6" borderId="0" xfId="0" applyNumberFormat="1" applyFont="1" applyFill="1" applyAlignment="1">
      <alignment horizontal="right"/>
    </xf>
    <xf numFmtId="0" fontId="0" fillId="6" borderId="0" xfId="0" applyFill="1" applyAlignment="1">
      <alignment horizontal="right"/>
    </xf>
    <xf numFmtId="49" fontId="15" fillId="2" borderId="71" xfId="0" applyNumberFormat="1" applyFont="1" applyFill="1" applyBorder="1" applyAlignment="1" applyProtection="1">
      <alignment horizontal="center" vertical="top" wrapText="1"/>
      <protection locked="0"/>
    </xf>
    <xf numFmtId="49" fontId="15" fillId="2" borderId="72" xfId="0" applyNumberFormat="1" applyFont="1" applyFill="1" applyBorder="1" applyAlignment="1" applyProtection="1">
      <alignment horizontal="center" vertical="top" wrapText="1"/>
      <protection locked="0"/>
    </xf>
    <xf numFmtId="0" fontId="16" fillId="8" borderId="4" xfId="0" applyFont="1" applyFill="1" applyBorder="1" applyAlignment="1">
      <alignment vertical="center"/>
    </xf>
    <xf numFmtId="0" fontId="16" fillId="8" borderId="13" xfId="0" applyFont="1" applyFill="1" applyBorder="1" applyAlignment="1">
      <alignment vertical="center"/>
    </xf>
    <xf numFmtId="0" fontId="16" fillId="8" borderId="5" xfId="0" applyFont="1" applyFill="1" applyBorder="1" applyAlignment="1">
      <alignment vertical="center"/>
    </xf>
    <xf numFmtId="14" fontId="15" fillId="2" borderId="22" xfId="0" applyNumberFormat="1" applyFont="1" applyFill="1" applyBorder="1" applyAlignment="1" applyProtection="1">
      <alignment horizontal="center"/>
      <protection locked="0"/>
    </xf>
    <xf numFmtId="14" fontId="15" fillId="2" borderId="25" xfId="0" applyNumberFormat="1" applyFont="1" applyFill="1" applyBorder="1" applyAlignment="1" applyProtection="1">
      <alignment horizontal="center"/>
      <protection locked="0"/>
    </xf>
    <xf numFmtId="14" fontId="15" fillId="2" borderId="19" xfId="0" applyNumberFormat="1" applyFont="1" applyFill="1" applyBorder="1" applyAlignment="1" applyProtection="1">
      <alignment horizontal="center"/>
      <protection locked="0"/>
    </xf>
    <xf numFmtId="14" fontId="15" fillId="2" borderId="24" xfId="0" applyNumberFormat="1" applyFont="1" applyFill="1" applyBorder="1" applyAlignment="1" applyProtection="1">
      <alignment horizontal="center"/>
      <protection locked="0"/>
    </xf>
    <xf numFmtId="0" fontId="11" fillId="5" borderId="58" xfId="0" applyFont="1" applyFill="1" applyBorder="1" applyAlignment="1">
      <alignment horizontal="center" vertical="center" wrapText="1"/>
    </xf>
    <xf numFmtId="0" fontId="11" fillId="5" borderId="59" xfId="0" applyFont="1" applyFill="1" applyBorder="1" applyAlignment="1">
      <alignment horizontal="center" vertical="center" wrapText="1"/>
    </xf>
    <xf numFmtId="0" fontId="13" fillId="8" borderId="92" xfId="0" applyFont="1" applyFill="1" applyBorder="1" applyAlignment="1">
      <alignment horizontal="right" vertical="top" wrapText="1"/>
    </xf>
    <xf numFmtId="0" fontId="13" fillId="8" borderId="11" xfId="0" applyFont="1" applyFill="1" applyBorder="1" applyAlignment="1">
      <alignment horizontal="right" vertical="top" wrapText="1"/>
    </xf>
    <xf numFmtId="37" fontId="15" fillId="6" borderId="8" xfId="0" applyNumberFormat="1" applyFont="1" applyFill="1" applyBorder="1" applyAlignment="1">
      <alignment horizontal="center"/>
    </xf>
    <xf numFmtId="37" fontId="15" fillId="6" borderId="9" xfId="0" applyNumberFormat="1" applyFont="1" applyFill="1" applyBorder="1" applyAlignment="1">
      <alignment horizontal="center"/>
    </xf>
    <xf numFmtId="0" fontId="11" fillId="5" borderId="9" xfId="0" applyFont="1" applyFill="1" applyBorder="1" applyAlignment="1">
      <alignment horizontal="center" vertical="center" wrapText="1"/>
    </xf>
    <xf numFmtId="0" fontId="11" fillId="5" borderId="61" xfId="0" applyFont="1" applyFill="1" applyBorder="1" applyAlignment="1">
      <alignment horizontal="center" vertical="center" wrapText="1"/>
    </xf>
    <xf numFmtId="0" fontId="17" fillId="9" borderId="3" xfId="0" applyFont="1" applyFill="1" applyBorder="1" applyAlignment="1">
      <alignment horizontal="center"/>
    </xf>
    <xf numFmtId="0" fontId="17" fillId="9" borderId="14" xfId="0" applyFont="1" applyFill="1" applyBorder="1" applyAlignment="1">
      <alignment horizontal="center"/>
    </xf>
    <xf numFmtId="0" fontId="10" fillId="5" borderId="8" xfId="0" applyFont="1" applyFill="1" applyBorder="1" applyAlignment="1">
      <alignment horizontal="left" vertical="top" wrapText="1"/>
    </xf>
    <xf numFmtId="0" fontId="10" fillId="5" borderId="6" xfId="0" applyFont="1" applyFill="1" applyBorder="1" applyAlignment="1">
      <alignment horizontal="left" vertical="top" wrapText="1"/>
    </xf>
    <xf numFmtId="0" fontId="11" fillId="5" borderId="111" xfId="0" applyFont="1" applyFill="1" applyBorder="1" applyAlignment="1">
      <alignment horizontal="left" wrapText="1"/>
    </xf>
    <xf numFmtId="0" fontId="11" fillId="5" borderId="112" xfId="0" applyFont="1" applyFill="1" applyBorder="1" applyAlignment="1">
      <alignment horizontal="left" wrapText="1"/>
    </xf>
    <xf numFmtId="0" fontId="11" fillId="5" borderId="43" xfId="0" applyFont="1" applyFill="1" applyBorder="1" applyAlignment="1">
      <alignment horizontal="center" wrapText="1"/>
    </xf>
    <xf numFmtId="0" fontId="11" fillId="5" borderId="44" xfId="0" applyFont="1" applyFill="1" applyBorder="1" applyAlignment="1">
      <alignment horizontal="left" wrapText="1"/>
    </xf>
    <xf numFmtId="0" fontId="11" fillId="5" borderId="52" xfId="0" applyFont="1" applyFill="1" applyBorder="1" applyAlignment="1">
      <alignment horizontal="left" wrapText="1"/>
    </xf>
    <xf numFmtId="0" fontId="11" fillId="5" borderId="43" xfId="0" applyFont="1" applyFill="1" applyBorder="1" applyAlignment="1">
      <alignment horizontal="left" wrapText="1"/>
    </xf>
    <xf numFmtId="0" fontId="11" fillId="5" borderId="50" xfId="0" applyFont="1" applyFill="1" applyBorder="1" applyAlignment="1">
      <alignment horizontal="left" wrapText="1"/>
    </xf>
    <xf numFmtId="0" fontId="11" fillId="5" borderId="51" xfId="0" applyFont="1" applyFill="1" applyBorder="1" applyAlignment="1">
      <alignment horizontal="left" wrapText="1"/>
    </xf>
    <xf numFmtId="0" fontId="11" fillId="5" borderId="124" xfId="0" applyFont="1" applyFill="1" applyBorder="1" applyAlignment="1">
      <alignment horizontal="center" wrapText="1"/>
    </xf>
    <xf numFmtId="0" fontId="11" fillId="5" borderId="125" xfId="0" applyFont="1" applyFill="1" applyBorder="1" applyAlignment="1">
      <alignment horizontal="center" wrapText="1"/>
    </xf>
    <xf numFmtId="0" fontId="11" fillId="5" borderId="54" xfId="0" applyFont="1" applyFill="1" applyBorder="1" applyAlignment="1">
      <alignment horizontal="right" wrapText="1"/>
    </xf>
    <xf numFmtId="0" fontId="7" fillId="5" borderId="121" xfId="0" applyFont="1" applyFill="1" applyBorder="1" applyAlignment="1">
      <alignment vertical="top" wrapText="1"/>
    </xf>
    <xf numFmtId="0" fontId="7" fillId="5" borderId="56" xfId="0" applyFont="1" applyFill="1" applyBorder="1" applyAlignment="1">
      <alignment vertical="top" wrapText="1"/>
    </xf>
    <xf numFmtId="0" fontId="17" fillId="5" borderId="58" xfId="0" applyFont="1" applyFill="1" applyBorder="1" applyAlignment="1">
      <alignment horizontal="center" vertical="center" wrapText="1"/>
    </xf>
    <xf numFmtId="0" fontId="17" fillId="5" borderId="91" xfId="0" applyFont="1" applyFill="1" applyBorder="1" applyAlignment="1">
      <alignment horizontal="center" vertical="center" wrapText="1"/>
    </xf>
    <xf numFmtId="0" fontId="17" fillId="5" borderId="59" xfId="0" applyFont="1" applyFill="1" applyBorder="1" applyAlignment="1">
      <alignment horizontal="center" vertical="center" wrapText="1"/>
    </xf>
    <xf numFmtId="0" fontId="17" fillId="5" borderId="61" xfId="0" applyFont="1" applyFill="1" applyBorder="1" applyAlignment="1">
      <alignment horizontal="center" vertical="center" wrapText="1"/>
    </xf>
    <xf numFmtId="0" fontId="11" fillId="5" borderId="53" xfId="0" applyFont="1" applyFill="1" applyBorder="1" applyAlignment="1">
      <alignment horizontal="right" wrapText="1"/>
    </xf>
  </cellXfs>
  <cellStyles count="13">
    <cellStyle name="Comma 2" xfId="4" xr:uid="{00000000-0005-0000-0000-000000000000}"/>
    <cellStyle name="Comma 2 2" xfId="7" xr:uid="{38314537-9DBC-42EB-8889-4606E93B7C71}"/>
    <cellStyle name="Comma 2 2 2" xfId="11" xr:uid="{BF0818B3-89CA-49AF-BDFB-56A260C1DC3F}"/>
    <cellStyle name="Comma 2 3" xfId="9" xr:uid="{AA0BD9E8-4903-4A4B-9E37-902C5F413BC1}"/>
    <cellStyle name="Currency 2" xfId="8" xr:uid="{612CDD8C-9034-4B11-A756-38F663C09C73}"/>
    <cellStyle name="Currency 2 2" xfId="12" xr:uid="{EA36B127-08DD-40C3-BF47-728200C455C0}"/>
    <cellStyle name="Currency 3" xfId="10" xr:uid="{D4F09339-F53E-4B96-9058-283E77E434F7}"/>
    <cellStyle name="Heading 1" xfId="1" builtinId="16"/>
    <cellStyle name="Hyperlink" xfId="6" builtinId="8"/>
    <cellStyle name="Normal" xfId="0" builtinId="0"/>
    <cellStyle name="Normal 12" xfId="5" xr:uid="{00000000-0005-0000-0000-000004000000}"/>
    <cellStyle name="Normal 3" xfId="2" xr:uid="{00000000-0005-0000-0000-000005000000}"/>
    <cellStyle name="Percent" xfId="3" builtinId="5"/>
  </cellStyles>
  <dxfs count="274">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theme="0" tint="-0.499984740745262"/>
      </font>
    </dxf>
    <dxf>
      <fill>
        <patternFill>
          <bgColor rgb="FFFF7C80"/>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theme="7" tint="0.39994506668294322"/>
        </patternFill>
      </fill>
    </dxf>
    <dxf>
      <font>
        <color theme="0" tint="-0.499984740745262"/>
      </font>
    </dxf>
    <dxf>
      <font>
        <color rgb="FFD7D2CB"/>
      </font>
      <fill>
        <patternFill>
          <bgColor rgb="FFD7D2CB"/>
        </patternFill>
      </fill>
    </dxf>
    <dxf>
      <font>
        <color theme="0" tint="-0.499984740745262"/>
      </font>
    </dxf>
    <dxf>
      <font>
        <color rgb="FFFFC000"/>
      </font>
    </dxf>
    <dxf>
      <font>
        <color theme="0" tint="-0.499984740745262"/>
      </font>
    </dxf>
    <dxf>
      <font>
        <color rgb="FFD7D2CB"/>
      </font>
      <fill>
        <patternFill>
          <bgColor rgb="FFD7D2CB"/>
        </patternFill>
      </fill>
    </dxf>
    <dxf>
      <fill>
        <patternFill>
          <bgColor rgb="FFFFD966"/>
        </patternFill>
      </fill>
    </dxf>
    <dxf>
      <fill>
        <patternFill>
          <bgColor rgb="FFFFD966"/>
        </patternFill>
      </fill>
    </dxf>
    <dxf>
      <fill>
        <patternFill>
          <bgColor rgb="FFFFD966"/>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rgb="FFFFD966"/>
        </patternFill>
      </fill>
    </dxf>
    <dxf>
      <font>
        <color rgb="FFFFC000"/>
      </font>
    </dxf>
    <dxf>
      <font>
        <color rgb="FFD7D2CB"/>
      </font>
      <fill>
        <patternFill>
          <bgColor rgb="FFD7D2CB"/>
        </patternFill>
      </fill>
    </dxf>
    <dxf>
      <font>
        <color rgb="FFFFC000"/>
      </font>
    </dxf>
    <dxf>
      <font>
        <b/>
        <i val="0"/>
        <color theme="7"/>
      </font>
      <fill>
        <patternFill patternType="none">
          <bgColor auto="1"/>
        </patternFill>
      </fill>
    </dxf>
    <dxf>
      <font>
        <b/>
        <i val="0"/>
        <color rgb="FFFF0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FFC000"/>
      </font>
    </dxf>
    <dxf>
      <font>
        <color theme="0" tint="-0.499984740745262"/>
      </font>
    </dxf>
    <dxf>
      <font>
        <b/>
        <i val="0"/>
      </font>
    </dxf>
    <dxf>
      <font>
        <color theme="0" tint="-0.499984740745262"/>
      </font>
    </dxf>
    <dxf>
      <font>
        <b/>
        <i val="0"/>
        <color theme="0" tint="-0.499984740745262"/>
      </font>
      <fill>
        <patternFill>
          <bgColor theme="8" tint="0.79998168889431442"/>
        </patternFill>
      </fill>
    </dxf>
    <dxf>
      <font>
        <b/>
        <i val="0"/>
        <color auto="1"/>
      </font>
      <fill>
        <patternFill>
          <bgColor theme="8" tint="0.79998168889431442"/>
        </patternFill>
      </fill>
    </dxf>
    <dxf>
      <font>
        <b/>
        <i val="0"/>
        <color rgb="FFFF0000"/>
      </font>
    </dxf>
    <dxf>
      <font>
        <b/>
        <i val="0"/>
        <color auto="1"/>
      </font>
      <fill>
        <patternFill>
          <bgColor theme="8" tint="0.79998168889431442"/>
        </patternFill>
      </fill>
    </dxf>
    <dxf>
      <fill>
        <patternFill>
          <bgColor theme="8" tint="0.7999816888943144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FFC000"/>
      </font>
    </dxf>
    <dxf>
      <font>
        <color theme="0" tint="-0.499984740745262"/>
      </font>
    </dxf>
    <dxf>
      <font>
        <color theme="0" tint="-0.499984740745262"/>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b/>
        <i val="0"/>
        <color theme="7"/>
      </font>
      <fill>
        <patternFill patternType="none">
          <bgColor auto="1"/>
        </patternFill>
      </fill>
    </dxf>
    <dxf>
      <font>
        <color rgb="FFFFC000"/>
      </font>
    </dxf>
    <dxf>
      <font>
        <color rgb="FFD7D2CB"/>
      </font>
      <fill>
        <patternFill>
          <bgColor rgb="FFD7D2CB"/>
        </patternFill>
      </fill>
    </dxf>
    <dxf>
      <font>
        <color rgb="FFFFC000"/>
      </font>
    </dxf>
    <dxf>
      <font>
        <color theme="0" tint="-0.499984740745262"/>
      </font>
    </dxf>
    <dxf>
      <font>
        <b/>
        <i val="0"/>
        <color rgb="FFFF0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ill>
        <patternFill>
          <bgColor rgb="FFFFD966"/>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rgb="FFFF9393"/>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ill>
        <patternFill>
          <bgColor theme="7" tint="0.39994506668294322"/>
        </patternFill>
      </fill>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rgb="FFD7D2CB"/>
        </patternFill>
      </fill>
    </dxf>
    <dxf>
      <font>
        <b/>
        <i val="0"/>
        <color theme="7"/>
      </font>
    </dxf>
    <dxf>
      <font>
        <b/>
        <i val="0"/>
        <color rgb="FFFF0000"/>
      </font>
    </dxf>
  </dxfs>
  <tableStyles count="0" defaultTableStyle="TableStyleMedium2" defaultPivotStyle="PivotStyleLight16"/>
  <colors>
    <mruColors>
      <color rgb="FFD7D2CB"/>
      <color rgb="FFFFD966"/>
      <color rgb="FFFFC000"/>
      <color rgb="FFCCFFFF"/>
      <color rgb="FF52E859"/>
      <color rgb="FFFFFFFF"/>
      <color rgb="FFFFCCCC"/>
      <color rgb="FF002554"/>
      <color rgb="FF59595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744537</xdr:colOff>
      <xdr:row>1</xdr:row>
      <xdr:rowOff>39687</xdr:rowOff>
    </xdr:from>
    <xdr:to>
      <xdr:col>6</xdr:col>
      <xdr:colOff>563880</xdr:colOff>
      <xdr:row>5</xdr:row>
      <xdr:rowOff>161925</xdr:rowOff>
    </xdr:to>
    <xdr:pic>
      <xdr:nvPicPr>
        <xdr:cNvPr id="2" name="Picture 1">
          <a:extLst>
            <a:ext uri="{FF2B5EF4-FFF2-40B4-BE49-F238E27FC236}">
              <a16:creationId xmlns:a16="http://schemas.microsoft.com/office/drawing/2014/main" id="{400BC4A6-FF9A-451B-BCCE-126BDB7696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3412" y="211137"/>
          <a:ext cx="2248218" cy="8080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8:O39"/>
  <sheetViews>
    <sheetView showGridLines="0" tabSelected="1" zoomScaleNormal="100" workbookViewId="0"/>
  </sheetViews>
  <sheetFormatPr defaultColWidth="9" defaultRowHeight="13.5"/>
  <cols>
    <col min="1" max="7" width="11.28515625" style="46" customWidth="1"/>
    <col min="8" max="8" width="9" style="46"/>
    <col min="9" max="9" width="12" style="46" customWidth="1"/>
    <col min="10" max="10" width="9.85546875" style="46" customWidth="1"/>
    <col min="11" max="11" width="12.5703125" style="46" customWidth="1"/>
    <col min="12" max="14" width="9" style="46"/>
    <col min="15" max="15" width="9" style="46" customWidth="1"/>
    <col min="16" max="16384" width="9" style="46"/>
  </cols>
  <sheetData>
    <row r="8" spans="1:14" ht="30">
      <c r="A8" s="1195" t="s">
        <v>0</v>
      </c>
      <c r="B8" s="1195"/>
      <c r="C8" s="1195"/>
      <c r="D8" s="1195"/>
      <c r="E8" s="1195"/>
      <c r="F8" s="1195"/>
      <c r="G8" s="1195"/>
      <c r="H8" s="1195"/>
      <c r="I8" s="1195"/>
      <c r="J8" s="1195"/>
      <c r="K8" s="1195"/>
      <c r="L8" s="1183"/>
      <c r="M8" s="1183"/>
      <c r="N8" s="1183"/>
    </row>
    <row r="9" spans="1:14" ht="25.5">
      <c r="A9" s="1194" t="str">
        <f>"For the financial year ending 2023"</f>
        <v>For the financial year ending 2023</v>
      </c>
      <c r="B9" s="1194"/>
      <c r="C9" s="1194"/>
      <c r="D9" s="1194"/>
      <c r="E9" s="1194"/>
      <c r="F9" s="1194"/>
      <c r="G9" s="1194"/>
      <c r="H9" s="1194"/>
      <c r="I9" s="1194"/>
      <c r="J9" s="1194"/>
      <c r="K9" s="1194"/>
      <c r="L9" s="409"/>
      <c r="M9" s="409"/>
      <c r="N9" s="409"/>
    </row>
    <row r="10" spans="1:14" ht="34.5">
      <c r="A10" s="1197" t="s">
        <v>1</v>
      </c>
      <c r="B10" s="1197"/>
      <c r="C10" s="1197"/>
      <c r="D10" s="1197"/>
      <c r="E10" s="1197"/>
      <c r="F10" s="1197"/>
      <c r="G10" s="1197"/>
      <c r="H10" s="1197"/>
      <c r="I10" s="1197"/>
      <c r="J10" s="1197"/>
      <c r="K10" s="1197"/>
    </row>
    <row r="11" spans="1:14" ht="53.25" customHeight="1">
      <c r="A11" s="1198" t="s">
        <v>2</v>
      </c>
      <c r="B11" s="1198"/>
      <c r="C11" s="1198"/>
      <c r="D11" s="1198"/>
      <c r="E11" s="1198"/>
      <c r="F11" s="1198"/>
      <c r="G11" s="1198"/>
      <c r="H11" s="1198"/>
      <c r="I11" s="1198"/>
      <c r="J11" s="1198"/>
      <c r="K11" s="1198"/>
      <c r="L11" s="1184"/>
      <c r="M11" s="1184"/>
      <c r="N11" s="1184"/>
    </row>
    <row r="12" spans="1:14" ht="75" customHeight="1">
      <c r="A12" s="1198" t="s">
        <v>3</v>
      </c>
      <c r="B12" s="1198"/>
      <c r="C12" s="1198"/>
      <c r="D12" s="1198"/>
      <c r="E12" s="1198"/>
      <c r="F12" s="1198"/>
      <c r="G12" s="1198"/>
      <c r="H12" s="1198"/>
      <c r="I12" s="1198"/>
      <c r="J12" s="1198"/>
      <c r="K12" s="1198"/>
      <c r="L12" s="1185"/>
      <c r="M12" s="1185"/>
      <c r="N12" s="1185"/>
    </row>
    <row r="13" spans="1:14" ht="27" customHeight="1">
      <c r="A13" s="1189" t="s">
        <v>4</v>
      </c>
    </row>
    <row r="14" spans="1:14" ht="15" customHeight="1">
      <c r="A14" s="410"/>
    </row>
    <row r="15" spans="1:14" ht="15" customHeight="1">
      <c r="D15" s="192"/>
    </row>
    <row r="16" spans="1:14" ht="15" customHeight="1">
      <c r="D16" s="192"/>
    </row>
    <row r="17" spans="1:15" ht="15" customHeight="1">
      <c r="D17" s="192"/>
    </row>
    <row r="18" spans="1:15" ht="15" customHeight="1">
      <c r="A18" s="410"/>
    </row>
    <row r="19" spans="1:15" ht="15" customHeight="1">
      <c r="D19" s="1196"/>
      <c r="E19" s="1196"/>
      <c r="F19" s="1196"/>
      <c r="G19" s="1196"/>
      <c r="H19" s="1196"/>
      <c r="I19" s="1196"/>
      <c r="J19" s="1196"/>
      <c r="K19" s="1196"/>
    </row>
    <row r="20" spans="1:15" ht="15" customHeight="1">
      <c r="D20" s="1196"/>
      <c r="E20" s="1196"/>
      <c r="F20" s="1196"/>
      <c r="G20" s="1196"/>
      <c r="H20" s="1196"/>
      <c r="I20" s="1196"/>
      <c r="J20" s="1196"/>
      <c r="K20" s="1196"/>
    </row>
    <row r="22" spans="1:15">
      <c r="A22" s="410"/>
    </row>
    <row r="24" spans="1:15">
      <c r="A24" s="1032"/>
    </row>
    <row r="27" spans="1:15" ht="15" customHeight="1">
      <c r="B27" s="326"/>
      <c r="C27" s="326"/>
      <c r="D27" s="326"/>
      <c r="E27" s="326"/>
      <c r="F27" s="326"/>
      <c r="G27" s="326"/>
      <c r="H27" s="326"/>
      <c r="I27" s="326"/>
      <c r="J27" s="326"/>
      <c r="K27" s="326"/>
      <c r="L27" s="326"/>
      <c r="M27" s="326"/>
      <c r="N27" s="326"/>
      <c r="O27" s="326"/>
    </row>
    <row r="28" spans="1:15" ht="15" customHeight="1"/>
    <row r="29" spans="1:15" ht="15" customHeight="1">
      <c r="D29" s="455"/>
    </row>
    <row r="31" spans="1:15">
      <c r="A31" s="202"/>
    </row>
    <row r="32" spans="1:15" ht="15" customHeight="1"/>
    <row r="39" ht="15" customHeight="1"/>
  </sheetData>
  <mergeCells count="7">
    <mergeCell ref="A9:K9"/>
    <mergeCell ref="A8:K8"/>
    <mergeCell ref="D20:K20"/>
    <mergeCell ref="D19:K19"/>
    <mergeCell ref="A10:K10"/>
    <mergeCell ref="A11:K11"/>
    <mergeCell ref="A12:K12"/>
  </mergeCells>
  <conditionalFormatting sqref="D19:K19">
    <cfRule type="expression" dxfId="273" priority="682">
      <formula>IF(#REF!&lt;&gt;"",1,0)</formula>
    </cfRule>
  </conditionalFormatting>
  <conditionalFormatting sqref="D20:K20">
    <cfRule type="expression" dxfId="272" priority="683">
      <formula>IF(#REF!&lt;&gt;"",1,0)</formula>
    </cfRule>
  </conditionalFormatting>
  <pageMargins left="0.70866141732283472" right="0.70866141732283472" top="0.74803149606299213" bottom="0.74803149606299213" header="0.31496062992125984" footer="0.31496062992125984"/>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P198"/>
  <sheetViews>
    <sheetView showGridLines="0" zoomScaleNormal="100" workbookViewId="0">
      <pane xSplit="2" ySplit="7" topLeftCell="C8" activePane="bottomRight" state="frozen"/>
      <selection pane="bottomRight" sqref="A1:B1"/>
      <selection pane="bottomLeft" activeCell="H28" sqref="H28"/>
      <selection pane="topRight" activeCell="H28" sqref="H28"/>
    </sheetView>
  </sheetViews>
  <sheetFormatPr defaultColWidth="9" defaultRowHeight="15"/>
  <cols>
    <col min="1" max="1" width="5.85546875" customWidth="1"/>
    <col min="2" max="2" width="62.85546875" customWidth="1"/>
    <col min="3" max="9" width="11.28515625" customWidth="1"/>
    <col min="11" max="16" width="10" customWidth="1"/>
  </cols>
  <sheetData>
    <row r="1" spans="1:16" ht="15.75">
      <c r="A1" s="1199" t="s">
        <v>1</v>
      </c>
      <c r="B1" s="1199"/>
    </row>
    <row r="2" spans="1:16">
      <c r="A2" s="1190" t="s">
        <v>5</v>
      </c>
      <c r="B2" s="1190"/>
    </row>
    <row r="3" spans="1:16" ht="15" customHeight="1">
      <c r="K3" s="1251" t="s">
        <v>6</v>
      </c>
      <c r="L3" s="1251"/>
      <c r="M3" s="1251"/>
      <c r="N3" s="1251"/>
      <c r="O3" s="1251"/>
      <c r="P3" s="1251"/>
    </row>
    <row r="4" spans="1:16" ht="15.75" customHeight="1">
      <c r="A4" s="17" t="s">
        <v>577</v>
      </c>
      <c r="B4" s="18"/>
      <c r="C4" s="1211" t="s">
        <v>8</v>
      </c>
      <c r="D4" s="1211"/>
      <c r="E4" s="1211" t="s">
        <v>9</v>
      </c>
      <c r="F4" s="1211"/>
      <c r="G4" s="1211"/>
      <c r="H4" s="1211"/>
      <c r="I4" s="1212"/>
      <c r="J4" s="825"/>
      <c r="K4" s="1210" t="s">
        <v>260</v>
      </c>
      <c r="L4" s="1210"/>
      <c r="M4" s="1210"/>
      <c r="N4" s="1210"/>
      <c r="O4" s="1210"/>
      <c r="P4" s="1210"/>
    </row>
    <row r="5" spans="1:16" ht="44.25" customHeight="1">
      <c r="A5" s="19"/>
      <c r="B5" s="13"/>
      <c r="C5" s="170"/>
      <c r="D5" s="171" t="s">
        <v>11</v>
      </c>
      <c r="E5" s="170" t="s">
        <v>12</v>
      </c>
      <c r="F5" s="172"/>
      <c r="G5" s="172"/>
      <c r="H5" s="172"/>
      <c r="I5" s="173"/>
      <c r="J5" s="825"/>
      <c r="K5" s="1229"/>
      <c r="L5" s="1229"/>
      <c r="M5" s="1229"/>
      <c r="N5" s="1229"/>
      <c r="O5" s="1229"/>
      <c r="P5" s="1229"/>
    </row>
    <row r="6" spans="1:16" ht="15" customHeight="1">
      <c r="A6" s="19"/>
      <c r="B6" s="13"/>
      <c r="C6" s="428" t="s">
        <v>13</v>
      </c>
      <c r="D6" s="429" t="s">
        <v>14</v>
      </c>
      <c r="E6" s="428" t="s">
        <v>15</v>
      </c>
      <c r="F6" s="430" t="s">
        <v>16</v>
      </c>
      <c r="G6" s="430" t="s">
        <v>17</v>
      </c>
      <c r="H6" s="430" t="s">
        <v>18</v>
      </c>
      <c r="I6" s="431" t="s">
        <v>19</v>
      </c>
      <c r="J6" s="825"/>
      <c r="K6" s="1228" t="s">
        <v>20</v>
      </c>
      <c r="L6" s="1230" t="s">
        <v>21</v>
      </c>
      <c r="M6" s="1230" t="s">
        <v>22</v>
      </c>
      <c r="N6" s="1230" t="s">
        <v>23</v>
      </c>
      <c r="O6" s="1230" t="s">
        <v>24</v>
      </c>
      <c r="P6" s="1231" t="s">
        <v>25</v>
      </c>
    </row>
    <row r="7" spans="1:16" ht="15" customHeight="1">
      <c r="A7" s="20"/>
      <c r="B7" s="57" t="s">
        <v>26</v>
      </c>
      <c r="C7" s="160"/>
      <c r="D7" s="161"/>
      <c r="E7" s="160"/>
      <c r="F7" s="162"/>
      <c r="G7" s="162"/>
      <c r="H7" s="162"/>
      <c r="I7" s="163"/>
      <c r="J7" s="825"/>
      <c r="K7" s="1209"/>
      <c r="L7" s="1208"/>
      <c r="M7" s="1208"/>
      <c r="N7" s="1208"/>
      <c r="O7" s="1208"/>
      <c r="P7" s="1207"/>
    </row>
    <row r="8" spans="1:16">
      <c r="A8" s="62">
        <v>1</v>
      </c>
      <c r="B8" s="37" t="s">
        <v>45</v>
      </c>
      <c r="C8" s="60" t="s">
        <v>28</v>
      </c>
      <c r="D8" s="60" t="s">
        <v>28</v>
      </c>
      <c r="E8" s="60" t="s">
        <v>28</v>
      </c>
      <c r="F8" s="60" t="s">
        <v>28</v>
      </c>
      <c r="G8" s="60" t="s">
        <v>28</v>
      </c>
      <c r="H8" s="60" t="s">
        <v>28</v>
      </c>
      <c r="I8" s="61" t="s">
        <v>28</v>
      </c>
      <c r="J8" s="825"/>
      <c r="K8" s="758"/>
      <c r="L8" s="759"/>
      <c r="M8" s="759"/>
      <c r="N8" s="759"/>
      <c r="O8" s="759"/>
      <c r="P8" s="760"/>
    </row>
    <row r="9" spans="1:16">
      <c r="A9" s="9" t="s">
        <v>29</v>
      </c>
      <c r="B9" s="416" t="s">
        <v>578</v>
      </c>
      <c r="C9" s="417">
        <v>0</v>
      </c>
      <c r="D9" s="418">
        <v>0</v>
      </c>
      <c r="E9" s="417">
        <v>0</v>
      </c>
      <c r="F9" s="419">
        <v>0</v>
      </c>
      <c r="G9" s="419">
        <v>0</v>
      </c>
      <c r="H9" s="419">
        <v>0</v>
      </c>
      <c r="I9" s="418">
        <v>0</v>
      </c>
      <c r="J9" s="825"/>
      <c r="K9" s="654">
        <f>IF(AND(C9=0,D9=0),0,IF(AND(C9=0,D9&gt;0),1,IF(AND(C9=0,D9&lt;0),-1,(D9-C9)/ABS(C9))))</f>
        <v>0</v>
      </c>
      <c r="L9" s="651">
        <f>IF(AND(D9=0,E9=0),0,IF(AND(D9=0,E9&gt;0),1,IF(AND(D9=0,E9&lt;0),-1,(E9-D9)/ABS(D9))))</f>
        <v>0</v>
      </c>
      <c r="M9" s="651">
        <f t="shared" ref="M9:P12" si="0">IF(AND(E9=0,F9=0),0,IF(AND(E9=0,F9&gt;0),1,IF(AND(E9=0,F9&lt;0),-1,(F9-E9)/ABS(E9))))</f>
        <v>0</v>
      </c>
      <c r="N9" s="651">
        <f t="shared" si="0"/>
        <v>0</v>
      </c>
      <c r="O9" s="1140">
        <f t="shared" si="0"/>
        <v>0</v>
      </c>
      <c r="P9" s="1142">
        <f t="shared" si="0"/>
        <v>0</v>
      </c>
    </row>
    <row r="10" spans="1:16">
      <c r="A10" s="9" t="s">
        <v>31</v>
      </c>
      <c r="B10" s="10" t="s">
        <v>579</v>
      </c>
      <c r="C10" s="363">
        <v>0</v>
      </c>
      <c r="D10" s="364">
        <v>0</v>
      </c>
      <c r="E10" s="363">
        <v>0</v>
      </c>
      <c r="F10" s="365">
        <v>0</v>
      </c>
      <c r="G10" s="365">
        <v>0</v>
      </c>
      <c r="H10" s="365">
        <v>0</v>
      </c>
      <c r="I10" s="364">
        <v>0</v>
      </c>
      <c r="J10" s="825"/>
      <c r="K10" s="797">
        <f>IF(AND(C10=0,D10=0),0,IF(AND(C10=0,D10&gt;0),1,IF(AND(C10=0,D10&lt;0),-1,(D10-C10)/ABS(C10))))</f>
        <v>0</v>
      </c>
      <c r="L10" s="798">
        <f t="shared" ref="L10:L12" si="1">IF(AND(D10=0,E10=0),0,IF(AND(D10=0,E10&gt;0),1,IF(AND(D10=0,E10&lt;0),-1,(E10-D10)/ABS(D10))))</f>
        <v>0</v>
      </c>
      <c r="M10" s="798">
        <f t="shared" si="0"/>
        <v>0</v>
      </c>
      <c r="N10" s="798">
        <f t="shared" si="0"/>
        <v>0</v>
      </c>
      <c r="O10" s="1141">
        <f t="shared" si="0"/>
        <v>0</v>
      </c>
      <c r="P10" s="1143">
        <f t="shared" si="0"/>
        <v>0</v>
      </c>
    </row>
    <row r="11" spans="1:16">
      <c r="A11" s="22" t="s">
        <v>33</v>
      </c>
      <c r="B11" s="63" t="s">
        <v>580</v>
      </c>
      <c r="C11" s="290">
        <f>SUM(C9:C10)</f>
        <v>0</v>
      </c>
      <c r="D11" s="291">
        <f t="shared" ref="D11:I11" si="2">SUM(D9:D10)</f>
        <v>0</v>
      </c>
      <c r="E11" s="290">
        <f t="shared" si="2"/>
        <v>0</v>
      </c>
      <c r="F11" s="292">
        <f t="shared" si="2"/>
        <v>0</v>
      </c>
      <c r="G11" s="292">
        <f t="shared" si="2"/>
        <v>0</v>
      </c>
      <c r="H11" s="292">
        <f t="shared" si="2"/>
        <v>0</v>
      </c>
      <c r="I11" s="291">
        <f t="shared" si="2"/>
        <v>0</v>
      </c>
      <c r="J11" s="825"/>
      <c r="K11" s="797">
        <f t="shared" ref="K11:K12" si="3">IF(AND(C11=0,D11=0),0,IF(AND(C11=0,D11&gt;0),1,IF(AND(C11=0,D11&lt;0),-1,(D11-C11)/ABS(C11))))</f>
        <v>0</v>
      </c>
      <c r="L11" s="798">
        <f t="shared" si="1"/>
        <v>0</v>
      </c>
      <c r="M11" s="798">
        <f t="shared" si="0"/>
        <v>0</v>
      </c>
      <c r="N11" s="798">
        <f t="shared" si="0"/>
        <v>0</v>
      </c>
      <c r="O11" s="1141">
        <f t="shared" si="0"/>
        <v>0</v>
      </c>
      <c r="P11" s="1143">
        <f t="shared" si="0"/>
        <v>0</v>
      </c>
    </row>
    <row r="12" spans="1:16">
      <c r="A12" s="7" t="s">
        <v>35</v>
      </c>
      <c r="B12" s="420" t="s">
        <v>581</v>
      </c>
      <c r="C12" s="360">
        <v>0</v>
      </c>
      <c r="D12" s="361">
        <v>0</v>
      </c>
      <c r="E12" s="360">
        <v>0</v>
      </c>
      <c r="F12" s="362">
        <v>0</v>
      </c>
      <c r="G12" s="362">
        <v>0</v>
      </c>
      <c r="H12" s="362">
        <v>0</v>
      </c>
      <c r="I12" s="361">
        <v>0</v>
      </c>
      <c r="J12" s="825"/>
      <c r="K12" s="797">
        <f t="shared" si="3"/>
        <v>0</v>
      </c>
      <c r="L12" s="798">
        <f t="shared" si="1"/>
        <v>0</v>
      </c>
      <c r="M12" s="798">
        <f t="shared" si="0"/>
        <v>0</v>
      </c>
      <c r="N12" s="798">
        <f t="shared" si="0"/>
        <v>0</v>
      </c>
      <c r="O12" s="1141">
        <f t="shared" si="0"/>
        <v>0</v>
      </c>
      <c r="P12" s="1141">
        <f t="shared" si="0"/>
        <v>0</v>
      </c>
    </row>
    <row r="13" spans="1:16">
      <c r="A13" s="9" t="s">
        <v>37</v>
      </c>
      <c r="B13" s="10" t="s">
        <v>582</v>
      </c>
      <c r="C13" s="363">
        <v>0</v>
      </c>
      <c r="D13" s="364">
        <v>0</v>
      </c>
      <c r="E13" s="363">
        <v>0</v>
      </c>
      <c r="F13" s="365">
        <v>0</v>
      </c>
      <c r="G13" s="365">
        <v>0</v>
      </c>
      <c r="H13" s="365">
        <v>0</v>
      </c>
      <c r="I13" s="364">
        <v>0</v>
      </c>
      <c r="J13" s="825"/>
      <c r="K13" s="505">
        <f t="shared" ref="K13:K21" si="4">IF(AND(C13=0,D13=0),0,IF(AND(C13=0,D13&gt;0),1,IF(AND(C13=0,D13&lt;0),-1,(D13-C13)/ABS(C13))))</f>
        <v>0</v>
      </c>
      <c r="L13" s="506">
        <f t="shared" ref="L13:L21" si="5">IF(AND(D13=0,E13=0),0,IF(AND(D13=0,E13&gt;0),1,IF(AND(D13=0,E13&lt;0),-1,(E13-D13)/ABS(D13))))</f>
        <v>0</v>
      </c>
      <c r="M13" s="506">
        <f t="shared" ref="M13:M21" si="6">IF(AND(E13=0,F13=0),0,IF(AND(E13=0,F13&gt;0),1,IF(AND(E13=0,F13&lt;0),-1,(F13-E13)/ABS(E13))))</f>
        <v>0</v>
      </c>
      <c r="N13" s="506">
        <f t="shared" ref="N13:N21" si="7">IF(AND(F13=0,G13=0),0,IF(AND(F13=0,G13&gt;0),1,IF(AND(F13=0,G13&lt;0),-1,(G13-F13)/ABS(F13))))</f>
        <v>0</v>
      </c>
      <c r="O13" s="506">
        <f t="shared" ref="O13:O21" si="8">IF(AND(G13=0,H13=0),0,IF(AND(G13=0,H13&gt;0),1,IF(AND(G13=0,H13&lt;0),-1,(H13-G13)/ABS(G13))))</f>
        <v>0</v>
      </c>
      <c r="P13" s="507">
        <f t="shared" ref="P13:P21" si="9">IF(AND(H13=0,I13=0),0,IF(AND(H13=0,I13&gt;0),1,IF(AND(H13=0,I13&lt;0),-1,(I13-H13)/ABS(H13))))</f>
        <v>0</v>
      </c>
    </row>
    <row r="14" spans="1:16">
      <c r="A14" s="9" t="s">
        <v>39</v>
      </c>
      <c r="B14" s="10" t="s">
        <v>583</v>
      </c>
      <c r="C14" s="363">
        <v>0</v>
      </c>
      <c r="D14" s="364">
        <v>0</v>
      </c>
      <c r="E14" s="363">
        <v>0</v>
      </c>
      <c r="F14" s="365">
        <v>0</v>
      </c>
      <c r="G14" s="365">
        <v>0</v>
      </c>
      <c r="H14" s="365">
        <v>0</v>
      </c>
      <c r="I14" s="364">
        <v>0</v>
      </c>
      <c r="J14" s="825"/>
      <c r="K14" s="505">
        <f t="shared" si="4"/>
        <v>0</v>
      </c>
      <c r="L14" s="506">
        <f t="shared" si="5"/>
        <v>0</v>
      </c>
      <c r="M14" s="506">
        <f t="shared" si="6"/>
        <v>0</v>
      </c>
      <c r="N14" s="506">
        <f t="shared" si="7"/>
        <v>0</v>
      </c>
      <c r="O14" s="506">
        <f t="shared" si="8"/>
        <v>0</v>
      </c>
      <c r="P14" s="507">
        <f t="shared" si="9"/>
        <v>0</v>
      </c>
    </row>
    <row r="15" spans="1:16">
      <c r="A15" s="9" t="s">
        <v>41</v>
      </c>
      <c r="B15" s="10" t="s">
        <v>584</v>
      </c>
      <c r="C15" s="363">
        <v>0</v>
      </c>
      <c r="D15" s="364">
        <v>0</v>
      </c>
      <c r="E15" s="363">
        <v>0</v>
      </c>
      <c r="F15" s="365">
        <v>0</v>
      </c>
      <c r="G15" s="365">
        <v>0</v>
      </c>
      <c r="H15" s="365">
        <v>0</v>
      </c>
      <c r="I15" s="364">
        <v>0</v>
      </c>
      <c r="J15" s="825"/>
      <c r="K15" s="505">
        <f t="shared" si="4"/>
        <v>0</v>
      </c>
      <c r="L15" s="506">
        <f t="shared" si="5"/>
        <v>0</v>
      </c>
      <c r="M15" s="506">
        <f t="shared" si="6"/>
        <v>0</v>
      </c>
      <c r="N15" s="506">
        <f t="shared" si="7"/>
        <v>0</v>
      </c>
      <c r="O15" s="506">
        <f t="shared" si="8"/>
        <v>0</v>
      </c>
      <c r="P15" s="507">
        <f t="shared" si="9"/>
        <v>0</v>
      </c>
    </row>
    <row r="16" spans="1:16">
      <c r="A16" s="9" t="s">
        <v>88</v>
      </c>
      <c r="B16" s="10" t="s">
        <v>585</v>
      </c>
      <c r="C16" s="363">
        <v>0</v>
      </c>
      <c r="D16" s="364">
        <v>0</v>
      </c>
      <c r="E16" s="363">
        <v>0</v>
      </c>
      <c r="F16" s="365">
        <v>0</v>
      </c>
      <c r="G16" s="365">
        <v>0</v>
      </c>
      <c r="H16" s="365">
        <v>0</v>
      </c>
      <c r="I16" s="364">
        <v>0</v>
      </c>
      <c r="J16" s="825"/>
      <c r="K16" s="505">
        <f t="shared" si="4"/>
        <v>0</v>
      </c>
      <c r="L16" s="506">
        <f t="shared" si="5"/>
        <v>0</v>
      </c>
      <c r="M16" s="506">
        <f t="shared" si="6"/>
        <v>0</v>
      </c>
      <c r="N16" s="506">
        <f t="shared" si="7"/>
        <v>0</v>
      </c>
      <c r="O16" s="506">
        <f t="shared" si="8"/>
        <v>0</v>
      </c>
      <c r="P16" s="507">
        <f t="shared" si="9"/>
        <v>0</v>
      </c>
    </row>
    <row r="17" spans="1:16">
      <c r="A17" s="9" t="s">
        <v>90</v>
      </c>
      <c r="B17" s="10" t="s">
        <v>586</v>
      </c>
      <c r="C17" s="363">
        <v>0</v>
      </c>
      <c r="D17" s="364">
        <v>0</v>
      </c>
      <c r="E17" s="363">
        <v>0</v>
      </c>
      <c r="F17" s="365">
        <v>0</v>
      </c>
      <c r="G17" s="365">
        <v>0</v>
      </c>
      <c r="H17" s="365">
        <v>0</v>
      </c>
      <c r="I17" s="364">
        <v>0</v>
      </c>
      <c r="J17" s="825"/>
      <c r="K17" s="505">
        <f t="shared" si="4"/>
        <v>0</v>
      </c>
      <c r="L17" s="506">
        <f t="shared" si="5"/>
        <v>0</v>
      </c>
      <c r="M17" s="506">
        <f t="shared" si="6"/>
        <v>0</v>
      </c>
      <c r="N17" s="506">
        <f t="shared" si="7"/>
        <v>0</v>
      </c>
      <c r="O17" s="506">
        <f t="shared" si="8"/>
        <v>0</v>
      </c>
      <c r="P17" s="507">
        <f t="shared" si="9"/>
        <v>0</v>
      </c>
    </row>
    <row r="18" spans="1:16">
      <c r="A18" s="9" t="s">
        <v>92</v>
      </c>
      <c r="B18" s="10" t="s">
        <v>587</v>
      </c>
      <c r="C18" s="363">
        <v>0</v>
      </c>
      <c r="D18" s="364">
        <v>0</v>
      </c>
      <c r="E18" s="363">
        <v>0</v>
      </c>
      <c r="F18" s="365">
        <v>0</v>
      </c>
      <c r="G18" s="365">
        <v>0</v>
      </c>
      <c r="H18" s="365">
        <v>0</v>
      </c>
      <c r="I18" s="364">
        <v>0</v>
      </c>
      <c r="J18" s="825"/>
      <c r="K18" s="505">
        <f t="shared" si="4"/>
        <v>0</v>
      </c>
      <c r="L18" s="506">
        <f t="shared" si="5"/>
        <v>0</v>
      </c>
      <c r="M18" s="506">
        <f t="shared" si="6"/>
        <v>0</v>
      </c>
      <c r="N18" s="506">
        <f t="shared" si="7"/>
        <v>0</v>
      </c>
      <c r="O18" s="506">
        <f t="shared" si="8"/>
        <v>0</v>
      </c>
      <c r="P18" s="507">
        <f t="shared" si="9"/>
        <v>0</v>
      </c>
    </row>
    <row r="19" spans="1:16">
      <c r="A19" s="9" t="s">
        <v>94</v>
      </c>
      <c r="B19" s="10" t="s">
        <v>588</v>
      </c>
      <c r="C19" s="363">
        <v>0</v>
      </c>
      <c r="D19" s="364">
        <v>0</v>
      </c>
      <c r="E19" s="363">
        <v>0</v>
      </c>
      <c r="F19" s="365">
        <v>0</v>
      </c>
      <c r="G19" s="365">
        <v>0</v>
      </c>
      <c r="H19" s="365">
        <v>0</v>
      </c>
      <c r="I19" s="364">
        <v>0</v>
      </c>
      <c r="J19" s="825"/>
      <c r="K19" s="505">
        <f t="shared" si="4"/>
        <v>0</v>
      </c>
      <c r="L19" s="506">
        <f t="shared" si="5"/>
        <v>0</v>
      </c>
      <c r="M19" s="506">
        <f t="shared" si="6"/>
        <v>0</v>
      </c>
      <c r="N19" s="506">
        <f t="shared" si="7"/>
        <v>0</v>
      </c>
      <c r="O19" s="506">
        <f t="shared" si="8"/>
        <v>0</v>
      </c>
      <c r="P19" s="507">
        <f t="shared" si="9"/>
        <v>0</v>
      </c>
    </row>
    <row r="20" spans="1:16">
      <c r="A20" s="9" t="s">
        <v>96</v>
      </c>
      <c r="B20" s="25" t="s">
        <v>589</v>
      </c>
      <c r="C20" s="366">
        <v>0</v>
      </c>
      <c r="D20" s="367">
        <v>0</v>
      </c>
      <c r="E20" s="366">
        <v>0</v>
      </c>
      <c r="F20" s="368">
        <v>0</v>
      </c>
      <c r="G20" s="368">
        <v>0</v>
      </c>
      <c r="H20" s="368">
        <v>0</v>
      </c>
      <c r="I20" s="367">
        <v>0</v>
      </c>
      <c r="J20" s="825"/>
      <c r="K20" s="505">
        <f t="shared" si="4"/>
        <v>0</v>
      </c>
      <c r="L20" s="506">
        <f t="shared" si="5"/>
        <v>0</v>
      </c>
      <c r="M20" s="506">
        <f t="shared" si="6"/>
        <v>0</v>
      </c>
      <c r="N20" s="506">
        <f t="shared" si="7"/>
        <v>0</v>
      </c>
      <c r="O20" s="506">
        <f t="shared" si="8"/>
        <v>0</v>
      </c>
      <c r="P20" s="507">
        <f t="shared" si="9"/>
        <v>0</v>
      </c>
    </row>
    <row r="21" spans="1:16">
      <c r="A21" s="22" t="s">
        <v>343</v>
      </c>
      <c r="B21" s="63" t="s">
        <v>590</v>
      </c>
      <c r="C21" s="290">
        <f>SUM(C9:C10,C12:C20)</f>
        <v>0</v>
      </c>
      <c r="D21" s="291">
        <f>SUM(D9:D10,D12:D20)</f>
        <v>0</v>
      </c>
      <c r="E21" s="1153">
        <f>SUM(E9:E10,E12:E20)</f>
        <v>0</v>
      </c>
      <c r="F21" s="292">
        <f>SUM(F9:F10,F12:F20)</f>
        <v>0</v>
      </c>
      <c r="G21" s="1155">
        <f t="shared" ref="G21:I21" si="10">SUM(G9:G10,G12:G20)</f>
        <v>0</v>
      </c>
      <c r="H21" s="292">
        <f t="shared" si="10"/>
        <v>0</v>
      </c>
      <c r="I21" s="1154">
        <f t="shared" si="10"/>
        <v>0</v>
      </c>
      <c r="J21" s="825"/>
      <c r="K21" s="655">
        <f t="shared" si="4"/>
        <v>0</v>
      </c>
      <c r="L21" s="653">
        <f t="shared" si="5"/>
        <v>0</v>
      </c>
      <c r="M21" s="653">
        <f t="shared" si="6"/>
        <v>0</v>
      </c>
      <c r="N21" s="653">
        <f t="shared" si="7"/>
        <v>0</v>
      </c>
      <c r="O21" s="653">
        <f t="shared" si="8"/>
        <v>0</v>
      </c>
      <c r="P21" s="656">
        <f t="shared" si="9"/>
        <v>0</v>
      </c>
    </row>
    <row r="22" spans="1:16">
      <c r="A22" s="21"/>
      <c r="B22" s="16"/>
      <c r="C22" s="293"/>
      <c r="D22" s="293"/>
      <c r="E22" s="293"/>
      <c r="F22" s="293"/>
      <c r="G22" s="293"/>
      <c r="H22" s="293"/>
      <c r="I22" s="294"/>
      <c r="J22" s="825"/>
      <c r="K22" s="767"/>
      <c r="L22" s="768"/>
      <c r="M22" s="768"/>
      <c r="N22" s="768"/>
      <c r="O22" s="768"/>
      <c r="P22" s="976"/>
    </row>
    <row r="23" spans="1:16" ht="27.75">
      <c r="A23" s="201" t="s">
        <v>345</v>
      </c>
      <c r="B23" s="1020" t="s">
        <v>591</v>
      </c>
      <c r="C23" s="564">
        <f>C21-SUM(C18:C19)</f>
        <v>0</v>
      </c>
      <c r="D23" s="565">
        <f>D21-SUM(D18:D19)</f>
        <v>0</v>
      </c>
      <c r="E23" s="564">
        <f t="shared" ref="E23:I23" si="11">E21-SUM(E18:E19)</f>
        <v>0</v>
      </c>
      <c r="F23" s="566">
        <f t="shared" si="11"/>
        <v>0</v>
      </c>
      <c r="G23" s="566">
        <f t="shared" si="11"/>
        <v>0</v>
      </c>
      <c r="H23" s="566">
        <f t="shared" si="11"/>
        <v>0</v>
      </c>
      <c r="I23" s="565">
        <f t="shared" si="11"/>
        <v>0</v>
      </c>
      <c r="J23" s="825"/>
      <c r="K23" s="847">
        <f t="shared" ref="K23:P23" si="12">IF(AND(C23=0,D23=0),0,IF(AND(C23=0,D23&gt;0),1,IF(AND(C23=0,D23&lt;0),-1,(D23-C23)/ABS(C23))))</f>
        <v>0</v>
      </c>
      <c r="L23" s="848">
        <f t="shared" si="12"/>
        <v>0</v>
      </c>
      <c r="M23" s="848">
        <f>IF(AND(E23=0,F23=0),0,IF(AND(E23=0,F23&gt;0),1,IF(AND(E23=0,F23&lt;0),-1,(F23-E23)/ABS(E23))))</f>
        <v>0</v>
      </c>
      <c r="N23" s="848">
        <f t="shared" si="12"/>
        <v>0</v>
      </c>
      <c r="O23" s="848">
        <f t="shared" si="12"/>
        <v>0</v>
      </c>
      <c r="P23" s="849">
        <f t="shared" si="12"/>
        <v>0</v>
      </c>
    </row>
    <row r="24" spans="1:16">
      <c r="A24" s="21"/>
      <c r="B24" s="16"/>
      <c r="C24" s="293"/>
      <c r="D24" s="293"/>
      <c r="E24" s="293"/>
      <c r="F24" s="293"/>
      <c r="G24" s="293"/>
      <c r="H24" s="293"/>
      <c r="I24" s="294"/>
      <c r="J24" s="825"/>
      <c r="K24" s="758"/>
      <c r="L24" s="759"/>
      <c r="M24" s="759"/>
      <c r="N24" s="759"/>
      <c r="O24" s="759"/>
      <c r="P24" s="760"/>
    </row>
    <row r="25" spans="1:16">
      <c r="A25" s="34">
        <v>2</v>
      </c>
      <c r="B25" s="59" t="s">
        <v>592</v>
      </c>
      <c r="C25" s="223" t="s">
        <v>496</v>
      </c>
      <c r="D25" s="223" t="s">
        <v>496</v>
      </c>
      <c r="E25" s="223" t="s">
        <v>496</v>
      </c>
      <c r="F25" s="223" t="s">
        <v>496</v>
      </c>
      <c r="G25" s="223" t="s">
        <v>496</v>
      </c>
      <c r="H25" s="223" t="s">
        <v>496</v>
      </c>
      <c r="I25" s="224" t="s">
        <v>496</v>
      </c>
      <c r="J25" s="825"/>
      <c r="K25" s="800"/>
      <c r="L25" s="801"/>
      <c r="M25" s="801"/>
      <c r="N25" s="801"/>
      <c r="O25" s="801"/>
      <c r="P25" s="802"/>
    </row>
    <row r="26" spans="1:16">
      <c r="A26" s="7" t="s">
        <v>44</v>
      </c>
      <c r="B26" s="8" t="s">
        <v>593</v>
      </c>
      <c r="C26" s="384">
        <v>0</v>
      </c>
      <c r="D26" s="385">
        <v>0</v>
      </c>
      <c r="E26" s="384">
        <v>0</v>
      </c>
      <c r="F26" s="386">
        <v>0</v>
      </c>
      <c r="G26" s="386">
        <v>0</v>
      </c>
      <c r="H26" s="386">
        <v>0</v>
      </c>
      <c r="I26" s="385">
        <v>0</v>
      </c>
      <c r="J26" s="825"/>
      <c r="K26" s="654">
        <f t="shared" ref="K26:P28" si="13">IF(AND(C26=0,D26=0),0,IF(AND(C26=0,D26&gt;0),1,IF(AND(C26=0,D26&lt;0),-1,(D26-C26)/ABS(C26))))</f>
        <v>0</v>
      </c>
      <c r="L26" s="651">
        <f t="shared" si="13"/>
        <v>0</v>
      </c>
      <c r="M26" s="651">
        <f t="shared" si="13"/>
        <v>0</v>
      </c>
      <c r="N26" s="651">
        <f t="shared" si="13"/>
        <v>0</v>
      </c>
      <c r="O26" s="651">
        <f t="shared" si="13"/>
        <v>0</v>
      </c>
      <c r="P26" s="652">
        <f t="shared" si="13"/>
        <v>0</v>
      </c>
    </row>
    <row r="27" spans="1:16">
      <c r="A27" s="11" t="s">
        <v>46</v>
      </c>
      <c r="B27" s="25" t="s">
        <v>594</v>
      </c>
      <c r="C27" s="387">
        <v>0</v>
      </c>
      <c r="D27" s="388">
        <v>0</v>
      </c>
      <c r="E27" s="387">
        <v>0</v>
      </c>
      <c r="F27" s="389">
        <v>0</v>
      </c>
      <c r="G27" s="389">
        <v>0</v>
      </c>
      <c r="H27" s="389">
        <v>0</v>
      </c>
      <c r="I27" s="388">
        <v>0</v>
      </c>
      <c r="J27" s="825"/>
      <c r="K27" s="505">
        <f t="shared" si="13"/>
        <v>0</v>
      </c>
      <c r="L27" s="506">
        <f t="shared" si="13"/>
        <v>0</v>
      </c>
      <c r="M27" s="506">
        <f t="shared" si="13"/>
        <v>0</v>
      </c>
      <c r="N27" s="506">
        <f t="shared" si="13"/>
        <v>0</v>
      </c>
      <c r="O27" s="506">
        <f t="shared" si="13"/>
        <v>0</v>
      </c>
      <c r="P27" s="507">
        <f t="shared" si="13"/>
        <v>0</v>
      </c>
    </row>
    <row r="28" spans="1:16" ht="27">
      <c r="A28" s="201" t="s">
        <v>48</v>
      </c>
      <c r="B28" s="1158" t="s">
        <v>595</v>
      </c>
      <c r="C28" s="396">
        <f>SUM(C26:C27)</f>
        <v>0</v>
      </c>
      <c r="D28" s="397">
        <f>SUM(D26:D27)</f>
        <v>0</v>
      </c>
      <c r="E28" s="396">
        <f t="shared" ref="E28:I28" si="14">SUM(E26:E27)</f>
        <v>0</v>
      </c>
      <c r="F28" s="398">
        <f t="shared" si="14"/>
        <v>0</v>
      </c>
      <c r="G28" s="398">
        <f t="shared" si="14"/>
        <v>0</v>
      </c>
      <c r="H28" s="398">
        <f t="shared" si="14"/>
        <v>0</v>
      </c>
      <c r="I28" s="397">
        <f t="shared" si="14"/>
        <v>0</v>
      </c>
      <c r="J28" s="825"/>
      <c r="K28" s="655">
        <f t="shared" si="13"/>
        <v>0</v>
      </c>
      <c r="L28" s="653">
        <f t="shared" si="13"/>
        <v>0</v>
      </c>
      <c r="M28" s="653">
        <f t="shared" si="13"/>
        <v>0</v>
      </c>
      <c r="N28" s="653">
        <f t="shared" si="13"/>
        <v>0</v>
      </c>
      <c r="O28" s="653">
        <f t="shared" si="13"/>
        <v>0</v>
      </c>
      <c r="P28" s="656">
        <f t="shared" si="13"/>
        <v>0</v>
      </c>
    </row>
    <row r="29" spans="1:16">
      <c r="A29" s="21"/>
      <c r="B29" s="14"/>
      <c r="C29" s="293"/>
      <c r="D29" s="293"/>
      <c r="E29" s="295"/>
      <c r="F29" s="295"/>
      <c r="G29" s="295"/>
      <c r="H29" s="295"/>
      <c r="I29" s="296"/>
      <c r="J29" s="825"/>
    </row>
    <row r="30" spans="1:16">
      <c r="A30" s="34">
        <v>3</v>
      </c>
      <c r="B30" s="44" t="s">
        <v>596</v>
      </c>
      <c r="C30" s="297"/>
      <c r="D30" s="298"/>
      <c r="E30" s="299"/>
      <c r="F30" s="299"/>
      <c r="G30" s="299"/>
      <c r="H30" s="299"/>
      <c r="I30" s="300"/>
      <c r="J30" s="825"/>
    </row>
    <row r="31" spans="1:16" ht="15.75" customHeight="1">
      <c r="A31" s="22" t="s">
        <v>109</v>
      </c>
      <c r="B31" s="23" t="s">
        <v>597</v>
      </c>
      <c r="C31" s="394">
        <f>SUM(C33:C173)</f>
        <v>0</v>
      </c>
      <c r="D31" s="395">
        <f>SUM(D33:D173)</f>
        <v>0</v>
      </c>
      <c r="E31" s="301"/>
      <c r="F31" s="302"/>
      <c r="G31" s="302"/>
      <c r="H31" s="302"/>
      <c r="I31" s="303"/>
      <c r="J31" s="832"/>
    </row>
    <row r="32" spans="1:16">
      <c r="A32" s="34"/>
      <c r="B32" s="65" t="s">
        <v>598</v>
      </c>
      <c r="C32" s="441" t="s">
        <v>496</v>
      </c>
      <c r="D32" s="442" t="s">
        <v>496</v>
      </c>
      <c r="E32" s="304"/>
      <c r="F32" s="305"/>
      <c r="G32" s="305"/>
      <c r="H32" s="305"/>
      <c r="I32" s="306"/>
      <c r="J32" s="825"/>
    </row>
    <row r="33" spans="1:10">
      <c r="A33" s="7"/>
      <c r="B33" s="66" t="s">
        <v>599</v>
      </c>
      <c r="C33" s="390">
        <v>0</v>
      </c>
      <c r="D33" s="385">
        <v>0</v>
      </c>
      <c r="E33" s="301"/>
      <c r="F33" s="302"/>
      <c r="G33" s="302"/>
      <c r="H33" s="302"/>
      <c r="I33" s="303"/>
      <c r="J33" s="825"/>
    </row>
    <row r="34" spans="1:10">
      <c r="A34" s="9"/>
      <c r="B34" s="67" t="s">
        <v>600</v>
      </c>
      <c r="C34" s="391">
        <v>0</v>
      </c>
      <c r="D34" s="392">
        <v>0</v>
      </c>
      <c r="E34" s="301"/>
      <c r="F34" s="302"/>
      <c r="G34" s="302"/>
      <c r="H34" s="302"/>
      <c r="I34" s="303"/>
      <c r="J34" s="825"/>
    </row>
    <row r="35" spans="1:10">
      <c r="A35" s="9"/>
      <c r="B35" s="67" t="s">
        <v>601</v>
      </c>
      <c r="C35" s="391">
        <v>0</v>
      </c>
      <c r="D35" s="392">
        <v>0</v>
      </c>
      <c r="E35" s="301"/>
      <c r="F35" s="302"/>
      <c r="G35" s="302"/>
      <c r="H35" s="302"/>
      <c r="I35" s="303"/>
      <c r="J35" s="825"/>
    </row>
    <row r="36" spans="1:10">
      <c r="A36" s="9"/>
      <c r="B36" s="67" t="s">
        <v>602</v>
      </c>
      <c r="C36" s="391">
        <v>0</v>
      </c>
      <c r="D36" s="392">
        <v>0</v>
      </c>
      <c r="E36" s="301"/>
      <c r="F36" s="302"/>
      <c r="G36" s="302"/>
      <c r="H36" s="302"/>
      <c r="I36" s="303"/>
      <c r="J36" s="825"/>
    </row>
    <row r="37" spans="1:10">
      <c r="A37" s="9"/>
      <c r="B37" s="67" t="s">
        <v>603</v>
      </c>
      <c r="C37" s="391">
        <v>0</v>
      </c>
      <c r="D37" s="392">
        <v>0</v>
      </c>
      <c r="E37" s="301"/>
      <c r="F37" s="302"/>
      <c r="G37" s="302"/>
      <c r="H37" s="302"/>
      <c r="I37" s="303"/>
      <c r="J37" s="825"/>
    </row>
    <row r="38" spans="1:10">
      <c r="A38" s="9"/>
      <c r="B38" s="67" t="s">
        <v>604</v>
      </c>
      <c r="C38" s="391">
        <v>0</v>
      </c>
      <c r="D38" s="392">
        <v>0</v>
      </c>
      <c r="E38" s="301"/>
      <c r="F38" s="302"/>
      <c r="G38" s="302"/>
      <c r="H38" s="302"/>
      <c r="I38" s="303"/>
      <c r="J38" s="825"/>
    </row>
    <row r="39" spans="1:10">
      <c r="A39" s="9"/>
      <c r="B39" s="67" t="s">
        <v>605</v>
      </c>
      <c r="C39" s="391">
        <v>0</v>
      </c>
      <c r="D39" s="392">
        <v>0</v>
      </c>
      <c r="E39" s="301"/>
      <c r="F39" s="302"/>
      <c r="G39" s="302"/>
      <c r="H39" s="302"/>
      <c r="I39" s="303"/>
      <c r="J39" s="825"/>
    </row>
    <row r="40" spans="1:10">
      <c r="A40" s="9"/>
      <c r="B40" s="67" t="s">
        <v>606</v>
      </c>
      <c r="C40" s="391">
        <v>0</v>
      </c>
      <c r="D40" s="392">
        <v>0</v>
      </c>
      <c r="E40" s="301"/>
      <c r="F40" s="302"/>
      <c r="G40" s="302"/>
      <c r="H40" s="302"/>
      <c r="I40" s="303"/>
      <c r="J40" s="825"/>
    </row>
    <row r="41" spans="1:10">
      <c r="A41" s="9"/>
      <c r="B41" s="67" t="s">
        <v>607</v>
      </c>
      <c r="C41" s="391">
        <v>0</v>
      </c>
      <c r="D41" s="392">
        <v>0</v>
      </c>
      <c r="E41" s="301"/>
      <c r="F41" s="302"/>
      <c r="G41" s="302"/>
      <c r="H41" s="302"/>
      <c r="I41" s="303"/>
      <c r="J41" s="825"/>
    </row>
    <row r="42" spans="1:10">
      <c r="A42" s="9"/>
      <c r="B42" s="67" t="s">
        <v>608</v>
      </c>
      <c r="C42" s="391">
        <v>0</v>
      </c>
      <c r="D42" s="392">
        <v>0</v>
      </c>
      <c r="E42" s="301"/>
      <c r="F42" s="302"/>
      <c r="G42" s="302"/>
      <c r="H42" s="302"/>
      <c r="I42" s="303"/>
      <c r="J42" s="825"/>
    </row>
    <row r="43" spans="1:10">
      <c r="A43" s="9"/>
      <c r="B43" s="67" t="s">
        <v>609</v>
      </c>
      <c r="C43" s="391">
        <v>0</v>
      </c>
      <c r="D43" s="392">
        <v>0</v>
      </c>
      <c r="E43" s="301"/>
      <c r="F43" s="302"/>
      <c r="G43" s="302"/>
      <c r="H43" s="302"/>
      <c r="I43" s="303"/>
      <c r="J43" s="825"/>
    </row>
    <row r="44" spans="1:10">
      <c r="A44" s="9"/>
      <c r="B44" s="67" t="s">
        <v>610</v>
      </c>
      <c r="C44" s="391">
        <v>0</v>
      </c>
      <c r="D44" s="392">
        <v>0</v>
      </c>
      <c r="E44" s="301"/>
      <c r="F44" s="302"/>
      <c r="G44" s="302"/>
      <c r="H44" s="302"/>
      <c r="I44" s="303"/>
      <c r="J44" s="825"/>
    </row>
    <row r="45" spans="1:10">
      <c r="A45" s="9"/>
      <c r="B45" s="67" t="s">
        <v>611</v>
      </c>
      <c r="C45" s="391">
        <v>0</v>
      </c>
      <c r="D45" s="392">
        <v>0</v>
      </c>
      <c r="E45" s="301"/>
      <c r="F45" s="302"/>
      <c r="G45" s="302"/>
      <c r="H45" s="302"/>
      <c r="I45" s="303"/>
      <c r="J45" s="825"/>
    </row>
    <row r="46" spans="1:10">
      <c r="A46" s="9"/>
      <c r="B46" s="67" t="s">
        <v>612</v>
      </c>
      <c r="C46" s="391">
        <v>0</v>
      </c>
      <c r="D46" s="392">
        <v>0</v>
      </c>
      <c r="E46" s="301"/>
      <c r="F46" s="302"/>
      <c r="G46" s="302"/>
      <c r="H46" s="302"/>
      <c r="I46" s="303"/>
      <c r="J46" s="825"/>
    </row>
    <row r="47" spans="1:10">
      <c r="A47" s="9"/>
      <c r="B47" s="67" t="s">
        <v>613</v>
      </c>
      <c r="C47" s="391">
        <v>0</v>
      </c>
      <c r="D47" s="392">
        <v>0</v>
      </c>
      <c r="E47" s="301"/>
      <c r="F47" s="302"/>
      <c r="G47" s="302"/>
      <c r="H47" s="302"/>
      <c r="I47" s="303"/>
      <c r="J47" s="825"/>
    </row>
    <row r="48" spans="1:10">
      <c r="A48" s="9"/>
      <c r="B48" s="67" t="s">
        <v>614</v>
      </c>
      <c r="C48" s="391">
        <v>0</v>
      </c>
      <c r="D48" s="392">
        <v>0</v>
      </c>
      <c r="E48" s="301"/>
      <c r="F48" s="302"/>
      <c r="G48" s="302"/>
      <c r="H48" s="302"/>
      <c r="I48" s="303"/>
      <c r="J48" s="825"/>
    </row>
    <row r="49" spans="1:10">
      <c r="A49" s="9"/>
      <c r="B49" s="67" t="s">
        <v>615</v>
      </c>
      <c r="C49" s="391">
        <v>0</v>
      </c>
      <c r="D49" s="392">
        <v>0</v>
      </c>
      <c r="E49" s="301"/>
      <c r="F49" s="302"/>
      <c r="G49" s="302"/>
      <c r="H49" s="302"/>
      <c r="I49" s="303"/>
      <c r="J49" s="825"/>
    </row>
    <row r="50" spans="1:10">
      <c r="A50" s="9"/>
      <c r="B50" s="67" t="s">
        <v>616</v>
      </c>
      <c r="C50" s="391">
        <v>0</v>
      </c>
      <c r="D50" s="392">
        <v>0</v>
      </c>
      <c r="E50" s="301"/>
      <c r="F50" s="302"/>
      <c r="G50" s="302"/>
      <c r="H50" s="302"/>
      <c r="I50" s="303"/>
      <c r="J50" s="825"/>
    </row>
    <row r="51" spans="1:10">
      <c r="A51" s="9"/>
      <c r="B51" s="67" t="s">
        <v>617</v>
      </c>
      <c r="C51" s="391">
        <v>0</v>
      </c>
      <c r="D51" s="392">
        <v>0</v>
      </c>
      <c r="E51" s="301"/>
      <c r="F51" s="302"/>
      <c r="G51" s="302"/>
      <c r="H51" s="302"/>
      <c r="I51" s="303"/>
      <c r="J51" s="825"/>
    </row>
    <row r="52" spans="1:10">
      <c r="A52" s="9"/>
      <c r="B52" s="67" t="s">
        <v>618</v>
      </c>
      <c r="C52" s="391">
        <v>0</v>
      </c>
      <c r="D52" s="392">
        <v>0</v>
      </c>
      <c r="E52" s="301"/>
      <c r="F52" s="302"/>
      <c r="G52" s="302"/>
      <c r="H52" s="302"/>
      <c r="I52" s="303"/>
      <c r="J52" s="825"/>
    </row>
    <row r="53" spans="1:10">
      <c r="A53" s="9"/>
      <c r="B53" s="67" t="s">
        <v>619</v>
      </c>
      <c r="C53" s="391">
        <v>0</v>
      </c>
      <c r="D53" s="392">
        <v>0</v>
      </c>
      <c r="E53" s="301"/>
      <c r="F53" s="302"/>
      <c r="G53" s="302"/>
      <c r="H53" s="302"/>
      <c r="I53" s="303"/>
      <c r="J53" s="825"/>
    </row>
    <row r="54" spans="1:10">
      <c r="A54" s="9"/>
      <c r="B54" s="67" t="s">
        <v>620</v>
      </c>
      <c r="C54" s="391">
        <v>0</v>
      </c>
      <c r="D54" s="392">
        <v>0</v>
      </c>
      <c r="E54" s="301"/>
      <c r="F54" s="302"/>
      <c r="G54" s="302"/>
      <c r="H54" s="302"/>
      <c r="I54" s="303"/>
      <c r="J54" s="825"/>
    </row>
    <row r="55" spans="1:10">
      <c r="A55" s="9"/>
      <c r="B55" s="67" t="s">
        <v>621</v>
      </c>
      <c r="C55" s="391">
        <v>0</v>
      </c>
      <c r="D55" s="392">
        <v>0</v>
      </c>
      <c r="E55" s="301"/>
      <c r="F55" s="302"/>
      <c r="G55" s="302"/>
      <c r="H55" s="302"/>
      <c r="I55" s="303"/>
      <c r="J55" s="825"/>
    </row>
    <row r="56" spans="1:10">
      <c r="A56" s="9"/>
      <c r="B56" s="67" t="s">
        <v>622</v>
      </c>
      <c r="C56" s="391">
        <v>0</v>
      </c>
      <c r="D56" s="392">
        <v>0</v>
      </c>
      <c r="E56" s="301"/>
      <c r="F56" s="302"/>
      <c r="G56" s="302"/>
      <c r="H56" s="302"/>
      <c r="I56" s="303"/>
      <c r="J56" s="825"/>
    </row>
    <row r="57" spans="1:10">
      <c r="A57" s="9"/>
      <c r="B57" s="67" t="s">
        <v>623</v>
      </c>
      <c r="C57" s="391">
        <v>0</v>
      </c>
      <c r="D57" s="392">
        <v>0</v>
      </c>
      <c r="E57" s="301"/>
      <c r="F57" s="302"/>
      <c r="G57" s="302"/>
      <c r="H57" s="302"/>
      <c r="I57" s="303"/>
      <c r="J57" s="825"/>
    </row>
    <row r="58" spans="1:10">
      <c r="A58" s="9"/>
      <c r="B58" s="67" t="s">
        <v>624</v>
      </c>
      <c r="C58" s="391">
        <v>0</v>
      </c>
      <c r="D58" s="392">
        <v>0</v>
      </c>
      <c r="E58" s="301"/>
      <c r="F58" s="302"/>
      <c r="G58" s="302"/>
      <c r="H58" s="302"/>
      <c r="I58" s="303"/>
      <c r="J58" s="825"/>
    </row>
    <row r="59" spans="1:10">
      <c r="A59" s="9"/>
      <c r="B59" s="67" t="s">
        <v>625</v>
      </c>
      <c r="C59" s="391">
        <v>0</v>
      </c>
      <c r="D59" s="392">
        <v>0</v>
      </c>
      <c r="E59" s="301"/>
      <c r="F59" s="302"/>
      <c r="G59" s="302"/>
      <c r="H59" s="302"/>
      <c r="I59" s="303"/>
      <c r="J59" s="825"/>
    </row>
    <row r="60" spans="1:10">
      <c r="A60" s="9"/>
      <c r="B60" s="67" t="s">
        <v>626</v>
      </c>
      <c r="C60" s="391">
        <v>0</v>
      </c>
      <c r="D60" s="392">
        <v>0</v>
      </c>
      <c r="E60" s="301"/>
      <c r="F60" s="302"/>
      <c r="G60" s="302"/>
      <c r="H60" s="302"/>
      <c r="I60" s="303"/>
      <c r="J60" s="825"/>
    </row>
    <row r="61" spans="1:10">
      <c r="A61" s="9"/>
      <c r="B61" s="67" t="s">
        <v>627</v>
      </c>
      <c r="C61" s="391">
        <v>0</v>
      </c>
      <c r="D61" s="392">
        <v>0</v>
      </c>
      <c r="E61" s="301"/>
      <c r="F61" s="302"/>
      <c r="G61" s="302"/>
      <c r="H61" s="302"/>
      <c r="I61" s="303"/>
      <c r="J61" s="825"/>
    </row>
    <row r="62" spans="1:10">
      <c r="A62" s="9"/>
      <c r="B62" s="67" t="s">
        <v>628</v>
      </c>
      <c r="C62" s="391">
        <v>0</v>
      </c>
      <c r="D62" s="392">
        <v>0</v>
      </c>
      <c r="E62" s="301"/>
      <c r="F62" s="302"/>
      <c r="G62" s="302"/>
      <c r="H62" s="302"/>
      <c r="I62" s="303"/>
      <c r="J62" s="825"/>
    </row>
    <row r="63" spans="1:10">
      <c r="A63" s="9"/>
      <c r="B63" s="67" t="s">
        <v>629</v>
      </c>
      <c r="C63" s="391">
        <v>0</v>
      </c>
      <c r="D63" s="392">
        <v>0</v>
      </c>
      <c r="E63" s="301"/>
      <c r="F63" s="302"/>
      <c r="G63" s="302"/>
      <c r="H63" s="302"/>
      <c r="I63" s="303"/>
      <c r="J63" s="825"/>
    </row>
    <row r="64" spans="1:10">
      <c r="A64" s="9"/>
      <c r="B64" s="67" t="s">
        <v>630</v>
      </c>
      <c r="C64" s="391">
        <v>0</v>
      </c>
      <c r="D64" s="392">
        <v>0</v>
      </c>
      <c r="E64" s="301"/>
      <c r="F64" s="302"/>
      <c r="G64" s="302"/>
      <c r="H64" s="302"/>
      <c r="I64" s="303"/>
      <c r="J64" s="825"/>
    </row>
    <row r="65" spans="1:10">
      <c r="A65" s="9"/>
      <c r="B65" s="67" t="s">
        <v>631</v>
      </c>
      <c r="C65" s="391">
        <v>0</v>
      </c>
      <c r="D65" s="392">
        <v>0</v>
      </c>
      <c r="E65" s="301"/>
      <c r="F65" s="302"/>
      <c r="G65" s="302"/>
      <c r="H65" s="302"/>
      <c r="I65" s="303"/>
      <c r="J65" s="825"/>
    </row>
    <row r="66" spans="1:10">
      <c r="A66" s="9"/>
      <c r="B66" s="67" t="s">
        <v>632</v>
      </c>
      <c r="C66" s="391">
        <v>0</v>
      </c>
      <c r="D66" s="392">
        <v>0</v>
      </c>
      <c r="E66" s="301"/>
      <c r="F66" s="302"/>
      <c r="G66" s="302"/>
      <c r="H66" s="302"/>
      <c r="I66" s="303"/>
      <c r="J66" s="825"/>
    </row>
    <row r="67" spans="1:10">
      <c r="A67" s="9"/>
      <c r="B67" s="67" t="s">
        <v>633</v>
      </c>
      <c r="C67" s="391">
        <v>0</v>
      </c>
      <c r="D67" s="392">
        <v>0</v>
      </c>
      <c r="E67" s="301"/>
      <c r="F67" s="302"/>
      <c r="G67" s="302"/>
      <c r="H67" s="302"/>
      <c r="I67" s="303"/>
      <c r="J67" s="825"/>
    </row>
    <row r="68" spans="1:10">
      <c r="A68" s="9"/>
      <c r="B68" s="67" t="s">
        <v>634</v>
      </c>
      <c r="C68" s="391">
        <v>0</v>
      </c>
      <c r="D68" s="392">
        <v>0</v>
      </c>
      <c r="E68" s="301"/>
      <c r="F68" s="302"/>
      <c r="G68" s="302"/>
      <c r="H68" s="302"/>
      <c r="I68" s="303"/>
      <c r="J68" s="825"/>
    </row>
    <row r="69" spans="1:10">
      <c r="A69" s="9"/>
      <c r="B69" s="67" t="s">
        <v>635</v>
      </c>
      <c r="C69" s="391">
        <v>0</v>
      </c>
      <c r="D69" s="392">
        <v>0</v>
      </c>
      <c r="E69" s="301"/>
      <c r="F69" s="302"/>
      <c r="G69" s="302"/>
      <c r="H69" s="302"/>
      <c r="I69" s="303"/>
      <c r="J69" s="825"/>
    </row>
    <row r="70" spans="1:10">
      <c r="A70" s="9"/>
      <c r="B70" s="67" t="s">
        <v>636</v>
      </c>
      <c r="C70" s="391">
        <v>0</v>
      </c>
      <c r="D70" s="392">
        <v>0</v>
      </c>
      <c r="E70" s="301"/>
      <c r="F70" s="302"/>
      <c r="G70" s="302"/>
      <c r="H70" s="302"/>
      <c r="I70" s="303"/>
      <c r="J70" s="825"/>
    </row>
    <row r="71" spans="1:10">
      <c r="A71" s="9"/>
      <c r="B71" s="67" t="s">
        <v>637</v>
      </c>
      <c r="C71" s="391">
        <v>0</v>
      </c>
      <c r="D71" s="392">
        <v>0</v>
      </c>
      <c r="E71" s="301"/>
      <c r="F71" s="302"/>
      <c r="G71" s="302"/>
      <c r="H71" s="302"/>
      <c r="I71" s="303"/>
      <c r="J71" s="825"/>
    </row>
    <row r="72" spans="1:10">
      <c r="A72" s="9"/>
      <c r="B72" s="67" t="s">
        <v>638</v>
      </c>
      <c r="C72" s="391">
        <v>0</v>
      </c>
      <c r="D72" s="392">
        <v>0</v>
      </c>
      <c r="E72" s="301"/>
      <c r="F72" s="302"/>
      <c r="G72" s="302"/>
      <c r="H72" s="302"/>
      <c r="I72" s="303"/>
      <c r="J72" s="825"/>
    </row>
    <row r="73" spans="1:10">
      <c r="A73" s="9"/>
      <c r="B73" s="67" t="s">
        <v>639</v>
      </c>
      <c r="C73" s="391">
        <v>0</v>
      </c>
      <c r="D73" s="392">
        <v>0</v>
      </c>
      <c r="E73" s="301"/>
      <c r="F73" s="302"/>
      <c r="G73" s="302"/>
      <c r="H73" s="302"/>
      <c r="I73" s="303"/>
      <c r="J73" s="825"/>
    </row>
    <row r="74" spans="1:10">
      <c r="A74" s="9"/>
      <c r="B74" s="67" t="s">
        <v>640</v>
      </c>
      <c r="C74" s="391">
        <v>0</v>
      </c>
      <c r="D74" s="392">
        <v>0</v>
      </c>
      <c r="E74" s="301"/>
      <c r="F74" s="302"/>
      <c r="G74" s="302"/>
      <c r="H74" s="302"/>
      <c r="I74" s="303"/>
      <c r="J74" s="825"/>
    </row>
    <row r="75" spans="1:10">
      <c r="A75" s="9"/>
      <c r="B75" s="67" t="s">
        <v>641</v>
      </c>
      <c r="C75" s="391">
        <v>0</v>
      </c>
      <c r="D75" s="392">
        <v>0</v>
      </c>
      <c r="E75" s="301"/>
      <c r="F75" s="302"/>
      <c r="G75" s="302"/>
      <c r="H75" s="302"/>
      <c r="I75" s="303"/>
      <c r="J75" s="825"/>
    </row>
    <row r="76" spans="1:10">
      <c r="A76" s="9"/>
      <c r="B76" s="67" t="s">
        <v>642</v>
      </c>
      <c r="C76" s="391">
        <v>0</v>
      </c>
      <c r="D76" s="392">
        <v>0</v>
      </c>
      <c r="E76" s="301"/>
      <c r="F76" s="302"/>
      <c r="G76" s="302"/>
      <c r="H76" s="302"/>
      <c r="I76" s="303"/>
      <c r="J76" s="825"/>
    </row>
    <row r="77" spans="1:10">
      <c r="A77" s="9"/>
      <c r="B77" s="67" t="s">
        <v>643</v>
      </c>
      <c r="C77" s="391">
        <v>0</v>
      </c>
      <c r="D77" s="392">
        <v>0</v>
      </c>
      <c r="E77" s="301"/>
      <c r="F77" s="302"/>
      <c r="G77" s="302"/>
      <c r="H77" s="302"/>
      <c r="I77" s="303"/>
      <c r="J77" s="825"/>
    </row>
    <row r="78" spans="1:10">
      <c r="A78" s="9"/>
      <c r="B78" s="67" t="s">
        <v>644</v>
      </c>
      <c r="C78" s="391">
        <v>0</v>
      </c>
      <c r="D78" s="392">
        <v>0</v>
      </c>
      <c r="E78" s="301"/>
      <c r="F78" s="302"/>
      <c r="G78" s="302"/>
      <c r="H78" s="302"/>
      <c r="I78" s="303"/>
      <c r="J78" s="825"/>
    </row>
    <row r="79" spans="1:10">
      <c r="A79" s="9"/>
      <c r="B79" s="67" t="s">
        <v>645</v>
      </c>
      <c r="C79" s="391">
        <v>0</v>
      </c>
      <c r="D79" s="392">
        <v>0</v>
      </c>
      <c r="E79" s="301"/>
      <c r="F79" s="302"/>
      <c r="G79" s="302"/>
      <c r="H79" s="302"/>
      <c r="I79" s="303"/>
      <c r="J79" s="825"/>
    </row>
    <row r="80" spans="1:10">
      <c r="A80" s="9"/>
      <c r="B80" s="67" t="s">
        <v>646</v>
      </c>
      <c r="C80" s="391">
        <v>0</v>
      </c>
      <c r="D80" s="392">
        <v>0</v>
      </c>
      <c r="E80" s="301"/>
      <c r="F80" s="302"/>
      <c r="G80" s="302"/>
      <c r="H80" s="302"/>
      <c r="I80" s="303"/>
      <c r="J80" s="825"/>
    </row>
    <row r="81" spans="1:10">
      <c r="A81" s="9"/>
      <c r="B81" s="67" t="s">
        <v>647</v>
      </c>
      <c r="C81" s="391">
        <v>0</v>
      </c>
      <c r="D81" s="392">
        <v>0</v>
      </c>
      <c r="E81" s="301"/>
      <c r="F81" s="302"/>
      <c r="G81" s="302"/>
      <c r="H81" s="302"/>
      <c r="I81" s="303"/>
      <c r="J81" s="825"/>
    </row>
    <row r="82" spans="1:10">
      <c r="A82" s="9"/>
      <c r="B82" s="67" t="s">
        <v>648</v>
      </c>
      <c r="C82" s="391">
        <v>0</v>
      </c>
      <c r="D82" s="392">
        <v>0</v>
      </c>
      <c r="E82" s="301"/>
      <c r="F82" s="302"/>
      <c r="G82" s="302"/>
      <c r="H82" s="302"/>
      <c r="I82" s="303"/>
      <c r="J82" s="825"/>
    </row>
    <row r="83" spans="1:10">
      <c r="A83" s="9"/>
      <c r="B83" s="67" t="s">
        <v>649</v>
      </c>
      <c r="C83" s="391">
        <v>0</v>
      </c>
      <c r="D83" s="392">
        <v>0</v>
      </c>
      <c r="E83" s="301"/>
      <c r="F83" s="302"/>
      <c r="G83" s="302"/>
      <c r="H83" s="302"/>
      <c r="I83" s="303"/>
      <c r="J83" s="825"/>
    </row>
    <row r="84" spans="1:10">
      <c r="A84" s="9"/>
      <c r="B84" s="67" t="s">
        <v>650</v>
      </c>
      <c r="C84" s="391">
        <v>0</v>
      </c>
      <c r="D84" s="392">
        <v>0</v>
      </c>
      <c r="E84" s="301"/>
      <c r="F84" s="302"/>
      <c r="G84" s="302"/>
      <c r="H84" s="302"/>
      <c r="I84" s="303"/>
      <c r="J84" s="825"/>
    </row>
    <row r="85" spans="1:10">
      <c r="A85" s="9"/>
      <c r="B85" s="67" t="s">
        <v>651</v>
      </c>
      <c r="C85" s="391">
        <v>0</v>
      </c>
      <c r="D85" s="392">
        <v>0</v>
      </c>
      <c r="E85" s="301"/>
      <c r="F85" s="302"/>
      <c r="G85" s="302"/>
      <c r="H85" s="302"/>
      <c r="I85" s="303"/>
      <c r="J85" s="825"/>
    </row>
    <row r="86" spans="1:10">
      <c r="A86" s="9"/>
      <c r="B86" s="67" t="s">
        <v>652</v>
      </c>
      <c r="C86" s="391">
        <v>0</v>
      </c>
      <c r="D86" s="392">
        <v>0</v>
      </c>
      <c r="E86" s="301"/>
      <c r="F86" s="302"/>
      <c r="G86" s="302"/>
      <c r="H86" s="302"/>
      <c r="I86" s="303"/>
      <c r="J86" s="825"/>
    </row>
    <row r="87" spans="1:10">
      <c r="A87" s="9"/>
      <c r="B87" s="67" t="s">
        <v>653</v>
      </c>
      <c r="C87" s="391">
        <v>0</v>
      </c>
      <c r="D87" s="392">
        <v>0</v>
      </c>
      <c r="E87" s="301"/>
      <c r="F87" s="302"/>
      <c r="G87" s="302"/>
      <c r="H87" s="302"/>
      <c r="I87" s="303"/>
      <c r="J87" s="825"/>
    </row>
    <row r="88" spans="1:10">
      <c r="A88" s="9"/>
      <c r="B88" s="67" t="s">
        <v>654</v>
      </c>
      <c r="C88" s="391">
        <v>0</v>
      </c>
      <c r="D88" s="392">
        <v>0</v>
      </c>
      <c r="E88" s="301"/>
      <c r="F88" s="302"/>
      <c r="G88" s="302"/>
      <c r="H88" s="302"/>
      <c r="I88" s="303"/>
      <c r="J88" s="825"/>
    </row>
    <row r="89" spans="1:10">
      <c r="A89" s="9"/>
      <c r="B89" s="67" t="s">
        <v>655</v>
      </c>
      <c r="C89" s="391">
        <v>0</v>
      </c>
      <c r="D89" s="392">
        <v>0</v>
      </c>
      <c r="E89" s="301"/>
      <c r="F89" s="302"/>
      <c r="G89" s="302"/>
      <c r="H89" s="302"/>
      <c r="I89" s="303"/>
      <c r="J89" s="825"/>
    </row>
    <row r="90" spans="1:10">
      <c r="A90" s="9"/>
      <c r="B90" s="67" t="s">
        <v>656</v>
      </c>
      <c r="C90" s="391">
        <v>0</v>
      </c>
      <c r="D90" s="392">
        <v>0</v>
      </c>
      <c r="E90" s="301"/>
      <c r="F90" s="302"/>
      <c r="G90" s="302"/>
      <c r="H90" s="302"/>
      <c r="I90" s="303"/>
      <c r="J90" s="825"/>
    </row>
    <row r="91" spans="1:10">
      <c r="A91" s="9"/>
      <c r="B91" s="67" t="s">
        <v>657</v>
      </c>
      <c r="C91" s="391">
        <v>0</v>
      </c>
      <c r="D91" s="392">
        <v>0</v>
      </c>
      <c r="E91" s="301"/>
      <c r="F91" s="302"/>
      <c r="G91" s="302"/>
      <c r="H91" s="302"/>
      <c r="I91" s="303"/>
      <c r="J91" s="825"/>
    </row>
    <row r="92" spans="1:10">
      <c r="A92" s="9"/>
      <c r="B92" s="67" t="s">
        <v>658</v>
      </c>
      <c r="C92" s="391">
        <v>0</v>
      </c>
      <c r="D92" s="392">
        <v>0</v>
      </c>
      <c r="E92" s="301"/>
      <c r="F92" s="302"/>
      <c r="G92" s="302"/>
      <c r="H92" s="302"/>
      <c r="I92" s="303"/>
      <c r="J92" s="825"/>
    </row>
    <row r="93" spans="1:10">
      <c r="A93" s="9"/>
      <c r="B93" s="67" t="s">
        <v>659</v>
      </c>
      <c r="C93" s="391">
        <v>0</v>
      </c>
      <c r="D93" s="392">
        <v>0</v>
      </c>
      <c r="E93" s="301"/>
      <c r="F93" s="302"/>
      <c r="G93" s="302"/>
      <c r="H93" s="302"/>
      <c r="I93" s="303"/>
      <c r="J93" s="825"/>
    </row>
    <row r="94" spans="1:10">
      <c r="A94" s="9"/>
      <c r="B94" s="67" t="s">
        <v>660</v>
      </c>
      <c r="C94" s="391">
        <v>0</v>
      </c>
      <c r="D94" s="392">
        <v>0</v>
      </c>
      <c r="E94" s="301"/>
      <c r="F94" s="302"/>
      <c r="G94" s="302"/>
      <c r="H94" s="302"/>
      <c r="I94" s="303"/>
      <c r="J94" s="825"/>
    </row>
    <row r="95" spans="1:10">
      <c r="A95" s="9"/>
      <c r="B95" s="67" t="s">
        <v>661</v>
      </c>
      <c r="C95" s="391">
        <v>0</v>
      </c>
      <c r="D95" s="392">
        <v>0</v>
      </c>
      <c r="E95" s="301"/>
      <c r="F95" s="302"/>
      <c r="G95" s="302"/>
      <c r="H95" s="302"/>
      <c r="I95" s="303"/>
      <c r="J95" s="825"/>
    </row>
    <row r="96" spans="1:10">
      <c r="A96" s="9"/>
      <c r="B96" s="67" t="s">
        <v>662</v>
      </c>
      <c r="C96" s="391">
        <v>0</v>
      </c>
      <c r="D96" s="392">
        <v>0</v>
      </c>
      <c r="E96" s="301"/>
      <c r="F96" s="302"/>
      <c r="G96" s="302"/>
      <c r="H96" s="302"/>
      <c r="I96" s="303"/>
      <c r="J96" s="825"/>
    </row>
    <row r="97" spans="1:10">
      <c r="A97" s="9"/>
      <c r="B97" s="67" t="s">
        <v>663</v>
      </c>
      <c r="C97" s="391">
        <v>0</v>
      </c>
      <c r="D97" s="392">
        <v>0</v>
      </c>
      <c r="E97" s="301"/>
      <c r="F97" s="302"/>
      <c r="G97" s="302"/>
      <c r="H97" s="302"/>
      <c r="I97" s="303"/>
      <c r="J97" s="825"/>
    </row>
    <row r="98" spans="1:10">
      <c r="A98" s="9"/>
      <c r="B98" s="67" t="s">
        <v>664</v>
      </c>
      <c r="C98" s="391">
        <v>0</v>
      </c>
      <c r="D98" s="392">
        <v>0</v>
      </c>
      <c r="E98" s="301"/>
      <c r="F98" s="302"/>
      <c r="G98" s="302"/>
      <c r="H98" s="302"/>
      <c r="I98" s="303"/>
      <c r="J98" s="825"/>
    </row>
    <row r="99" spans="1:10">
      <c r="A99" s="9"/>
      <c r="B99" s="67" t="s">
        <v>665</v>
      </c>
      <c r="C99" s="391">
        <v>0</v>
      </c>
      <c r="D99" s="392">
        <v>0</v>
      </c>
      <c r="E99" s="301"/>
      <c r="F99" s="302"/>
      <c r="G99" s="302"/>
      <c r="H99" s="302"/>
      <c r="I99" s="303"/>
      <c r="J99" s="825"/>
    </row>
    <row r="100" spans="1:10">
      <c r="A100" s="9"/>
      <c r="B100" s="67" t="s">
        <v>666</v>
      </c>
      <c r="C100" s="391">
        <v>0</v>
      </c>
      <c r="D100" s="392">
        <v>0</v>
      </c>
      <c r="E100" s="301"/>
      <c r="F100" s="302"/>
      <c r="G100" s="302"/>
      <c r="H100" s="302"/>
      <c r="I100" s="303"/>
      <c r="J100" s="825"/>
    </row>
    <row r="101" spans="1:10">
      <c r="A101" s="9"/>
      <c r="B101" s="67" t="s">
        <v>667</v>
      </c>
      <c r="C101" s="391">
        <v>0</v>
      </c>
      <c r="D101" s="392">
        <v>0</v>
      </c>
      <c r="E101" s="301"/>
      <c r="F101" s="302"/>
      <c r="G101" s="302"/>
      <c r="H101" s="302"/>
      <c r="I101" s="303"/>
      <c r="J101" s="825"/>
    </row>
    <row r="102" spans="1:10">
      <c r="A102" s="9"/>
      <c r="B102" s="67" t="s">
        <v>668</v>
      </c>
      <c r="C102" s="391">
        <v>0</v>
      </c>
      <c r="D102" s="392">
        <v>0</v>
      </c>
      <c r="E102" s="301"/>
      <c r="F102" s="302"/>
      <c r="G102" s="302"/>
      <c r="H102" s="302"/>
      <c r="I102" s="303"/>
      <c r="J102" s="825"/>
    </row>
    <row r="103" spans="1:10">
      <c r="A103" s="9"/>
      <c r="B103" s="67" t="s">
        <v>669</v>
      </c>
      <c r="C103" s="391">
        <v>0</v>
      </c>
      <c r="D103" s="392">
        <v>0</v>
      </c>
      <c r="E103" s="301"/>
      <c r="F103" s="302"/>
      <c r="G103" s="302"/>
      <c r="H103" s="302"/>
      <c r="I103" s="303"/>
      <c r="J103" s="825"/>
    </row>
    <row r="104" spans="1:10">
      <c r="A104" s="9"/>
      <c r="B104" s="67" t="s">
        <v>670</v>
      </c>
      <c r="C104" s="391">
        <v>0</v>
      </c>
      <c r="D104" s="392">
        <v>0</v>
      </c>
      <c r="E104" s="301"/>
      <c r="F104" s="302"/>
      <c r="G104" s="302"/>
      <c r="H104" s="302"/>
      <c r="I104" s="303"/>
      <c r="J104" s="825"/>
    </row>
    <row r="105" spans="1:10">
      <c r="A105" s="9"/>
      <c r="B105" s="67" t="s">
        <v>671</v>
      </c>
      <c r="C105" s="391">
        <v>0</v>
      </c>
      <c r="D105" s="392">
        <v>0</v>
      </c>
      <c r="E105" s="301"/>
      <c r="F105" s="302"/>
      <c r="G105" s="302"/>
      <c r="H105" s="302"/>
      <c r="I105" s="303"/>
      <c r="J105" s="825"/>
    </row>
    <row r="106" spans="1:10">
      <c r="A106" s="9"/>
      <c r="B106" s="67" t="s">
        <v>672</v>
      </c>
      <c r="C106" s="391">
        <v>0</v>
      </c>
      <c r="D106" s="392">
        <v>0</v>
      </c>
      <c r="E106" s="301"/>
      <c r="F106" s="302"/>
      <c r="G106" s="302"/>
      <c r="H106" s="302"/>
      <c r="I106" s="303"/>
      <c r="J106" s="825"/>
    </row>
    <row r="107" spans="1:10">
      <c r="A107" s="9"/>
      <c r="B107" s="67" t="s">
        <v>673</v>
      </c>
      <c r="C107" s="391">
        <v>0</v>
      </c>
      <c r="D107" s="392">
        <v>0</v>
      </c>
      <c r="E107" s="301"/>
      <c r="F107" s="302"/>
      <c r="G107" s="302"/>
      <c r="H107" s="302"/>
      <c r="I107" s="303"/>
      <c r="J107" s="825"/>
    </row>
    <row r="108" spans="1:10">
      <c r="A108" s="9"/>
      <c r="B108" s="67" t="s">
        <v>674</v>
      </c>
      <c r="C108" s="391">
        <v>0</v>
      </c>
      <c r="D108" s="392">
        <v>0</v>
      </c>
      <c r="E108" s="301"/>
      <c r="F108" s="302"/>
      <c r="G108" s="302"/>
      <c r="H108" s="302"/>
      <c r="I108" s="303"/>
      <c r="J108" s="825"/>
    </row>
    <row r="109" spans="1:10">
      <c r="A109" s="9"/>
      <c r="B109" s="67" t="s">
        <v>675</v>
      </c>
      <c r="C109" s="391">
        <v>0</v>
      </c>
      <c r="D109" s="392">
        <v>0</v>
      </c>
      <c r="E109" s="301"/>
      <c r="F109" s="302"/>
      <c r="G109" s="302"/>
      <c r="H109" s="302"/>
      <c r="I109" s="303"/>
      <c r="J109" s="825"/>
    </row>
    <row r="110" spans="1:10">
      <c r="A110" s="9"/>
      <c r="B110" s="67" t="s">
        <v>676</v>
      </c>
      <c r="C110" s="391">
        <v>0</v>
      </c>
      <c r="D110" s="392">
        <v>0</v>
      </c>
      <c r="E110" s="301"/>
      <c r="F110" s="302"/>
      <c r="G110" s="302"/>
      <c r="H110" s="302"/>
      <c r="I110" s="303"/>
      <c r="J110" s="825"/>
    </row>
    <row r="111" spans="1:10">
      <c r="A111" s="9"/>
      <c r="B111" s="67" t="s">
        <v>677</v>
      </c>
      <c r="C111" s="391">
        <v>0</v>
      </c>
      <c r="D111" s="392">
        <v>0</v>
      </c>
      <c r="E111" s="301"/>
      <c r="F111" s="302"/>
      <c r="G111" s="302"/>
      <c r="H111" s="302"/>
      <c r="I111" s="303"/>
      <c r="J111" s="825"/>
    </row>
    <row r="112" spans="1:10">
      <c r="A112" s="9"/>
      <c r="B112" s="67" t="s">
        <v>678</v>
      </c>
      <c r="C112" s="391">
        <v>0</v>
      </c>
      <c r="D112" s="392">
        <v>0</v>
      </c>
      <c r="E112" s="301"/>
      <c r="F112" s="302"/>
      <c r="G112" s="302"/>
      <c r="H112" s="302"/>
      <c r="I112" s="303"/>
      <c r="J112" s="825"/>
    </row>
    <row r="113" spans="1:10">
      <c r="A113" s="9"/>
      <c r="B113" s="67" t="s">
        <v>679</v>
      </c>
      <c r="C113" s="391">
        <v>0</v>
      </c>
      <c r="D113" s="392">
        <v>0</v>
      </c>
      <c r="E113" s="301"/>
      <c r="F113" s="302"/>
      <c r="G113" s="302"/>
      <c r="H113" s="302"/>
      <c r="I113" s="303"/>
      <c r="J113" s="825"/>
    </row>
    <row r="114" spans="1:10">
      <c r="A114" s="9"/>
      <c r="B114" s="67" t="s">
        <v>680</v>
      </c>
      <c r="C114" s="391">
        <v>0</v>
      </c>
      <c r="D114" s="392">
        <v>0</v>
      </c>
      <c r="E114" s="301"/>
      <c r="F114" s="302"/>
      <c r="G114" s="302"/>
      <c r="H114" s="302"/>
      <c r="I114" s="303"/>
      <c r="J114" s="825"/>
    </row>
    <row r="115" spans="1:10">
      <c r="A115" s="9"/>
      <c r="B115" s="67" t="s">
        <v>681</v>
      </c>
      <c r="C115" s="391">
        <v>0</v>
      </c>
      <c r="D115" s="392">
        <v>0</v>
      </c>
      <c r="E115" s="301"/>
      <c r="F115" s="302"/>
      <c r="G115" s="302"/>
      <c r="H115" s="302"/>
      <c r="I115" s="303"/>
      <c r="J115" s="825"/>
    </row>
    <row r="116" spans="1:10">
      <c r="A116" s="9"/>
      <c r="B116" s="67" t="s">
        <v>682</v>
      </c>
      <c r="C116" s="391">
        <v>0</v>
      </c>
      <c r="D116" s="392">
        <v>0</v>
      </c>
      <c r="E116" s="301"/>
      <c r="F116" s="302"/>
      <c r="G116" s="302"/>
      <c r="H116" s="302"/>
      <c r="I116" s="303"/>
      <c r="J116" s="825"/>
    </row>
    <row r="117" spans="1:10">
      <c r="A117" s="9"/>
      <c r="B117" s="67" t="s">
        <v>683</v>
      </c>
      <c r="C117" s="391">
        <v>0</v>
      </c>
      <c r="D117" s="392">
        <v>0</v>
      </c>
      <c r="E117" s="301"/>
      <c r="F117" s="302"/>
      <c r="G117" s="302"/>
      <c r="H117" s="302"/>
      <c r="I117" s="303"/>
      <c r="J117" s="825"/>
    </row>
    <row r="118" spans="1:10">
      <c r="A118" s="9"/>
      <c r="B118" s="67" t="s">
        <v>684</v>
      </c>
      <c r="C118" s="391">
        <v>0</v>
      </c>
      <c r="D118" s="392">
        <v>0</v>
      </c>
      <c r="E118" s="301"/>
      <c r="F118" s="302"/>
      <c r="G118" s="302"/>
      <c r="H118" s="302"/>
      <c r="I118" s="303"/>
      <c r="J118" s="825"/>
    </row>
    <row r="119" spans="1:10">
      <c r="A119" s="9"/>
      <c r="B119" s="67" t="s">
        <v>685</v>
      </c>
      <c r="C119" s="391">
        <v>0</v>
      </c>
      <c r="D119" s="392">
        <v>0</v>
      </c>
      <c r="E119" s="301"/>
      <c r="F119" s="302"/>
      <c r="G119" s="302"/>
      <c r="H119" s="302"/>
      <c r="I119" s="303"/>
      <c r="J119" s="825"/>
    </row>
    <row r="120" spans="1:10">
      <c r="A120" s="9"/>
      <c r="B120" s="67" t="s">
        <v>686</v>
      </c>
      <c r="C120" s="391">
        <v>0</v>
      </c>
      <c r="D120" s="392">
        <v>0</v>
      </c>
      <c r="E120" s="301"/>
      <c r="F120" s="302"/>
      <c r="G120" s="302"/>
      <c r="H120" s="302"/>
      <c r="I120" s="303"/>
      <c r="J120" s="825"/>
    </row>
    <row r="121" spans="1:10">
      <c r="A121" s="9"/>
      <c r="B121" s="67" t="s">
        <v>687</v>
      </c>
      <c r="C121" s="391">
        <v>0</v>
      </c>
      <c r="D121" s="392">
        <v>0</v>
      </c>
      <c r="E121" s="301"/>
      <c r="F121" s="302"/>
      <c r="G121" s="302"/>
      <c r="H121" s="302"/>
      <c r="I121" s="303"/>
      <c r="J121" s="825"/>
    </row>
    <row r="122" spans="1:10">
      <c r="A122" s="9"/>
      <c r="B122" s="67" t="s">
        <v>688</v>
      </c>
      <c r="C122" s="391">
        <v>0</v>
      </c>
      <c r="D122" s="392">
        <v>0</v>
      </c>
      <c r="E122" s="301"/>
      <c r="F122" s="302"/>
      <c r="G122" s="302"/>
      <c r="H122" s="302"/>
      <c r="I122" s="303"/>
      <c r="J122" s="825"/>
    </row>
    <row r="123" spans="1:10">
      <c r="A123" s="9"/>
      <c r="B123" s="67" t="s">
        <v>689</v>
      </c>
      <c r="C123" s="391">
        <v>0</v>
      </c>
      <c r="D123" s="392">
        <v>0</v>
      </c>
      <c r="E123" s="301"/>
      <c r="F123" s="302"/>
      <c r="G123" s="302"/>
      <c r="H123" s="302"/>
      <c r="I123" s="303"/>
      <c r="J123" s="825"/>
    </row>
    <row r="124" spans="1:10">
      <c r="A124" s="9"/>
      <c r="B124" s="67" t="s">
        <v>690</v>
      </c>
      <c r="C124" s="391">
        <v>0</v>
      </c>
      <c r="D124" s="392">
        <v>0</v>
      </c>
      <c r="E124" s="301"/>
      <c r="F124" s="302"/>
      <c r="G124" s="302"/>
      <c r="H124" s="302"/>
      <c r="I124" s="303"/>
      <c r="J124" s="825"/>
    </row>
    <row r="125" spans="1:10">
      <c r="A125" s="9"/>
      <c r="B125" s="67" t="s">
        <v>691</v>
      </c>
      <c r="C125" s="391">
        <v>0</v>
      </c>
      <c r="D125" s="392">
        <v>0</v>
      </c>
      <c r="E125" s="301"/>
      <c r="F125" s="302"/>
      <c r="G125" s="302"/>
      <c r="H125" s="302"/>
      <c r="I125" s="303"/>
      <c r="J125" s="825"/>
    </row>
    <row r="126" spans="1:10">
      <c r="A126" s="9"/>
      <c r="B126" s="67" t="s">
        <v>692</v>
      </c>
      <c r="C126" s="391">
        <v>0</v>
      </c>
      <c r="D126" s="392">
        <v>0</v>
      </c>
      <c r="E126" s="301"/>
      <c r="F126" s="302"/>
      <c r="G126" s="302"/>
      <c r="H126" s="302"/>
      <c r="I126" s="303"/>
      <c r="J126" s="825"/>
    </row>
    <row r="127" spans="1:10">
      <c r="A127" s="9"/>
      <c r="B127" s="67" t="s">
        <v>693</v>
      </c>
      <c r="C127" s="391">
        <v>0</v>
      </c>
      <c r="D127" s="392">
        <v>0</v>
      </c>
      <c r="E127" s="301"/>
      <c r="F127" s="302"/>
      <c r="G127" s="302"/>
      <c r="H127" s="302"/>
      <c r="I127" s="303"/>
      <c r="J127" s="825"/>
    </row>
    <row r="128" spans="1:10">
      <c r="A128" s="9"/>
      <c r="B128" s="67" t="s">
        <v>694</v>
      </c>
      <c r="C128" s="391">
        <v>0</v>
      </c>
      <c r="D128" s="392">
        <v>0</v>
      </c>
      <c r="E128" s="301"/>
      <c r="F128" s="302"/>
      <c r="G128" s="302"/>
      <c r="H128" s="302"/>
      <c r="I128" s="303"/>
      <c r="J128" s="825"/>
    </row>
    <row r="129" spans="1:10">
      <c r="A129" s="9"/>
      <c r="B129" s="67" t="s">
        <v>695</v>
      </c>
      <c r="C129" s="391">
        <v>0</v>
      </c>
      <c r="D129" s="392">
        <v>0</v>
      </c>
      <c r="E129" s="301"/>
      <c r="F129" s="302"/>
      <c r="G129" s="302"/>
      <c r="H129" s="302"/>
      <c r="I129" s="303"/>
      <c r="J129" s="825"/>
    </row>
    <row r="130" spans="1:10">
      <c r="A130" s="9"/>
      <c r="B130" s="67" t="s">
        <v>696</v>
      </c>
      <c r="C130" s="391">
        <v>0</v>
      </c>
      <c r="D130" s="392">
        <v>0</v>
      </c>
      <c r="E130" s="301"/>
      <c r="F130" s="302"/>
      <c r="G130" s="302"/>
      <c r="H130" s="302"/>
      <c r="I130" s="303"/>
      <c r="J130" s="825"/>
    </row>
    <row r="131" spans="1:10">
      <c r="A131" s="9"/>
      <c r="B131" s="67" t="s">
        <v>697</v>
      </c>
      <c r="C131" s="391">
        <v>0</v>
      </c>
      <c r="D131" s="392">
        <v>0</v>
      </c>
      <c r="E131" s="301"/>
      <c r="F131" s="302"/>
      <c r="G131" s="302"/>
      <c r="H131" s="302"/>
      <c r="I131" s="303"/>
      <c r="J131" s="825"/>
    </row>
    <row r="132" spans="1:10">
      <c r="A132" s="9"/>
      <c r="B132" s="67" t="s">
        <v>698</v>
      </c>
      <c r="C132" s="391">
        <v>0</v>
      </c>
      <c r="D132" s="392">
        <v>0</v>
      </c>
      <c r="E132" s="301"/>
      <c r="F132" s="302"/>
      <c r="G132" s="302"/>
      <c r="H132" s="302"/>
      <c r="I132" s="303"/>
      <c r="J132" s="825"/>
    </row>
    <row r="133" spans="1:10">
      <c r="A133" s="9"/>
      <c r="B133" s="67" t="s">
        <v>699</v>
      </c>
      <c r="C133" s="391">
        <v>0</v>
      </c>
      <c r="D133" s="392">
        <v>0</v>
      </c>
      <c r="E133" s="301"/>
      <c r="F133" s="302"/>
      <c r="G133" s="302"/>
      <c r="H133" s="302"/>
      <c r="I133" s="303"/>
      <c r="J133" s="825"/>
    </row>
    <row r="134" spans="1:10">
      <c r="A134" s="9"/>
      <c r="B134" s="67" t="s">
        <v>700</v>
      </c>
      <c r="C134" s="391">
        <v>0</v>
      </c>
      <c r="D134" s="392">
        <v>0</v>
      </c>
      <c r="E134" s="301"/>
      <c r="F134" s="302"/>
      <c r="G134" s="302"/>
      <c r="H134" s="302"/>
      <c r="I134" s="303"/>
      <c r="J134" s="825"/>
    </row>
    <row r="135" spans="1:10">
      <c r="A135" s="9"/>
      <c r="B135" s="67" t="s">
        <v>701</v>
      </c>
      <c r="C135" s="391">
        <v>0</v>
      </c>
      <c r="D135" s="392">
        <v>0</v>
      </c>
      <c r="E135" s="301"/>
      <c r="F135" s="302"/>
      <c r="G135" s="302"/>
      <c r="H135" s="302"/>
      <c r="I135" s="303"/>
      <c r="J135" s="825"/>
    </row>
    <row r="136" spans="1:10">
      <c r="A136" s="9"/>
      <c r="B136" s="67" t="s">
        <v>702</v>
      </c>
      <c r="C136" s="391">
        <v>0</v>
      </c>
      <c r="D136" s="392">
        <v>0</v>
      </c>
      <c r="E136" s="301"/>
      <c r="F136" s="302"/>
      <c r="G136" s="302"/>
      <c r="H136" s="302"/>
      <c r="I136" s="303"/>
      <c r="J136" s="825"/>
    </row>
    <row r="137" spans="1:10">
      <c r="A137" s="9"/>
      <c r="B137" s="67" t="s">
        <v>703</v>
      </c>
      <c r="C137" s="391">
        <v>0</v>
      </c>
      <c r="D137" s="392">
        <v>0</v>
      </c>
      <c r="E137" s="301"/>
      <c r="F137" s="302"/>
      <c r="G137" s="302"/>
      <c r="H137" s="302"/>
      <c r="I137" s="303"/>
      <c r="J137" s="825"/>
    </row>
    <row r="138" spans="1:10">
      <c r="A138" s="9"/>
      <c r="B138" s="67" t="s">
        <v>704</v>
      </c>
      <c r="C138" s="391">
        <v>0</v>
      </c>
      <c r="D138" s="392">
        <v>0</v>
      </c>
      <c r="E138" s="301"/>
      <c r="F138" s="302"/>
      <c r="G138" s="302"/>
      <c r="H138" s="302"/>
      <c r="I138" s="303"/>
      <c r="J138" s="825"/>
    </row>
    <row r="139" spans="1:10">
      <c r="A139" s="9"/>
      <c r="B139" s="67" t="s">
        <v>705</v>
      </c>
      <c r="C139" s="391">
        <v>0</v>
      </c>
      <c r="D139" s="392">
        <v>0</v>
      </c>
      <c r="E139" s="301"/>
      <c r="F139" s="302"/>
      <c r="G139" s="302"/>
      <c r="H139" s="302"/>
      <c r="I139" s="303"/>
      <c r="J139" s="825"/>
    </row>
    <row r="140" spans="1:10">
      <c r="A140" s="9"/>
      <c r="B140" s="67" t="s">
        <v>706</v>
      </c>
      <c r="C140" s="391">
        <v>0</v>
      </c>
      <c r="D140" s="392">
        <v>0</v>
      </c>
      <c r="E140" s="301"/>
      <c r="F140" s="302"/>
      <c r="G140" s="302"/>
      <c r="H140" s="302"/>
      <c r="I140" s="303"/>
      <c r="J140" s="825"/>
    </row>
    <row r="141" spans="1:10">
      <c r="A141" s="9"/>
      <c r="B141" s="67" t="s">
        <v>707</v>
      </c>
      <c r="C141" s="391">
        <v>0</v>
      </c>
      <c r="D141" s="392">
        <v>0</v>
      </c>
      <c r="E141" s="301"/>
      <c r="F141" s="302"/>
      <c r="G141" s="302"/>
      <c r="H141" s="302"/>
      <c r="I141" s="303"/>
      <c r="J141" s="825"/>
    </row>
    <row r="142" spans="1:10">
      <c r="A142" s="9"/>
      <c r="B142" s="67" t="s">
        <v>708</v>
      </c>
      <c r="C142" s="391">
        <v>0</v>
      </c>
      <c r="D142" s="392">
        <v>0</v>
      </c>
      <c r="E142" s="301"/>
      <c r="F142" s="302"/>
      <c r="G142" s="302"/>
      <c r="H142" s="302"/>
      <c r="I142" s="303"/>
      <c r="J142" s="825"/>
    </row>
    <row r="143" spans="1:10">
      <c r="A143" s="9"/>
      <c r="B143" s="67" t="s">
        <v>709</v>
      </c>
      <c r="C143" s="391">
        <v>0</v>
      </c>
      <c r="D143" s="392">
        <v>0</v>
      </c>
      <c r="E143" s="301"/>
      <c r="F143" s="302"/>
      <c r="G143" s="302"/>
      <c r="H143" s="302"/>
      <c r="I143" s="303"/>
      <c r="J143" s="825"/>
    </row>
    <row r="144" spans="1:10">
      <c r="A144" s="9"/>
      <c r="B144" s="67" t="s">
        <v>710</v>
      </c>
      <c r="C144" s="391">
        <v>0</v>
      </c>
      <c r="D144" s="392">
        <v>0</v>
      </c>
      <c r="E144" s="301"/>
      <c r="F144" s="302"/>
      <c r="G144" s="302"/>
      <c r="H144" s="302"/>
      <c r="I144" s="303"/>
      <c r="J144" s="825"/>
    </row>
    <row r="145" spans="1:10">
      <c r="A145" s="9"/>
      <c r="B145" s="67" t="s">
        <v>711</v>
      </c>
      <c r="C145" s="391">
        <v>0</v>
      </c>
      <c r="D145" s="392">
        <v>0</v>
      </c>
      <c r="E145" s="301"/>
      <c r="F145" s="302"/>
      <c r="G145" s="302"/>
      <c r="H145" s="302"/>
      <c r="I145" s="303"/>
      <c r="J145" s="825"/>
    </row>
    <row r="146" spans="1:10">
      <c r="A146" s="9"/>
      <c r="B146" s="67" t="s">
        <v>712</v>
      </c>
      <c r="C146" s="391">
        <v>0</v>
      </c>
      <c r="D146" s="392">
        <v>0</v>
      </c>
      <c r="E146" s="301"/>
      <c r="F146" s="302"/>
      <c r="G146" s="302"/>
      <c r="H146" s="302"/>
      <c r="I146" s="303"/>
      <c r="J146" s="825"/>
    </row>
    <row r="147" spans="1:10">
      <c r="A147" s="9"/>
      <c r="B147" s="67" t="s">
        <v>713</v>
      </c>
      <c r="C147" s="391">
        <v>0</v>
      </c>
      <c r="D147" s="392">
        <v>0</v>
      </c>
      <c r="E147" s="301"/>
      <c r="F147" s="302"/>
      <c r="G147" s="302"/>
      <c r="H147" s="302"/>
      <c r="I147" s="303"/>
      <c r="J147" s="825"/>
    </row>
    <row r="148" spans="1:10">
      <c r="A148" s="9"/>
      <c r="B148" s="67" t="s">
        <v>714</v>
      </c>
      <c r="C148" s="391">
        <v>0</v>
      </c>
      <c r="D148" s="392">
        <v>0</v>
      </c>
      <c r="E148" s="301"/>
      <c r="F148" s="302"/>
      <c r="G148" s="302"/>
      <c r="H148" s="302"/>
      <c r="I148" s="303"/>
      <c r="J148" s="825"/>
    </row>
    <row r="149" spans="1:10">
      <c r="A149" s="9"/>
      <c r="B149" s="67" t="s">
        <v>715</v>
      </c>
      <c r="C149" s="391">
        <v>0</v>
      </c>
      <c r="D149" s="392">
        <v>0</v>
      </c>
      <c r="E149" s="301"/>
      <c r="F149" s="302"/>
      <c r="G149" s="302"/>
      <c r="H149" s="302"/>
      <c r="I149" s="303"/>
      <c r="J149" s="825"/>
    </row>
    <row r="150" spans="1:10">
      <c r="A150" s="9"/>
      <c r="B150" s="67" t="s">
        <v>716</v>
      </c>
      <c r="C150" s="391">
        <v>0</v>
      </c>
      <c r="D150" s="392">
        <v>0</v>
      </c>
      <c r="E150" s="301"/>
      <c r="F150" s="302"/>
      <c r="G150" s="302"/>
      <c r="H150" s="302"/>
      <c r="I150" s="303"/>
      <c r="J150" s="825"/>
    </row>
    <row r="151" spans="1:10">
      <c r="A151" s="9"/>
      <c r="B151" s="67" t="s">
        <v>717</v>
      </c>
      <c r="C151" s="391">
        <v>0</v>
      </c>
      <c r="D151" s="392">
        <v>0</v>
      </c>
      <c r="E151" s="301"/>
      <c r="F151" s="302"/>
      <c r="G151" s="302"/>
      <c r="H151" s="302"/>
      <c r="I151" s="303"/>
      <c r="J151" s="825"/>
    </row>
    <row r="152" spans="1:10">
      <c r="A152" s="9"/>
      <c r="B152" s="67" t="s">
        <v>718</v>
      </c>
      <c r="C152" s="391">
        <v>0</v>
      </c>
      <c r="D152" s="392">
        <v>0</v>
      </c>
      <c r="E152" s="301"/>
      <c r="F152" s="302"/>
      <c r="G152" s="302"/>
      <c r="H152" s="302"/>
      <c r="I152" s="303"/>
      <c r="J152" s="825"/>
    </row>
    <row r="153" spans="1:10">
      <c r="A153" s="9"/>
      <c r="B153" s="67" t="s">
        <v>719</v>
      </c>
      <c r="C153" s="391">
        <v>0</v>
      </c>
      <c r="D153" s="392">
        <v>0</v>
      </c>
      <c r="E153" s="301"/>
      <c r="F153" s="302"/>
      <c r="G153" s="302"/>
      <c r="H153" s="302"/>
      <c r="I153" s="303"/>
      <c r="J153" s="825"/>
    </row>
    <row r="154" spans="1:10">
      <c r="A154" s="9"/>
      <c r="B154" s="67" t="s">
        <v>720</v>
      </c>
      <c r="C154" s="391">
        <v>0</v>
      </c>
      <c r="D154" s="392">
        <v>0</v>
      </c>
      <c r="E154" s="301"/>
      <c r="F154" s="302"/>
      <c r="G154" s="302"/>
      <c r="H154" s="302"/>
      <c r="I154" s="303"/>
      <c r="J154" s="825"/>
    </row>
    <row r="155" spans="1:10">
      <c r="A155" s="9"/>
      <c r="B155" s="67" t="s">
        <v>721</v>
      </c>
      <c r="C155" s="391">
        <v>0</v>
      </c>
      <c r="D155" s="392">
        <v>0</v>
      </c>
      <c r="E155" s="301"/>
      <c r="F155" s="302"/>
      <c r="G155" s="302"/>
      <c r="H155" s="302"/>
      <c r="I155" s="303"/>
      <c r="J155" s="825"/>
    </row>
    <row r="156" spans="1:10">
      <c r="A156" s="9"/>
      <c r="B156" s="67" t="s">
        <v>722</v>
      </c>
      <c r="C156" s="391">
        <v>0</v>
      </c>
      <c r="D156" s="392">
        <v>0</v>
      </c>
      <c r="E156" s="301"/>
      <c r="F156" s="302"/>
      <c r="G156" s="302"/>
      <c r="H156" s="302"/>
      <c r="I156" s="303"/>
      <c r="J156" s="825"/>
    </row>
    <row r="157" spans="1:10">
      <c r="A157" s="9"/>
      <c r="B157" s="67" t="s">
        <v>723</v>
      </c>
      <c r="C157" s="391">
        <v>0</v>
      </c>
      <c r="D157" s="392">
        <v>0</v>
      </c>
      <c r="E157" s="301"/>
      <c r="F157" s="302"/>
      <c r="G157" s="302"/>
      <c r="H157" s="302"/>
      <c r="I157" s="303"/>
      <c r="J157" s="825"/>
    </row>
    <row r="158" spans="1:10">
      <c r="A158" s="9"/>
      <c r="B158" s="67" t="s">
        <v>724</v>
      </c>
      <c r="C158" s="391">
        <v>0</v>
      </c>
      <c r="D158" s="392">
        <v>0</v>
      </c>
      <c r="E158" s="301"/>
      <c r="F158" s="302"/>
      <c r="G158" s="302"/>
      <c r="H158" s="302"/>
      <c r="I158" s="303"/>
      <c r="J158" s="825"/>
    </row>
    <row r="159" spans="1:10">
      <c r="A159" s="9"/>
      <c r="B159" s="67" t="s">
        <v>725</v>
      </c>
      <c r="C159" s="391">
        <v>0</v>
      </c>
      <c r="D159" s="392">
        <v>0</v>
      </c>
      <c r="E159" s="301"/>
      <c r="F159" s="302"/>
      <c r="G159" s="302"/>
      <c r="H159" s="302"/>
      <c r="I159" s="303"/>
      <c r="J159" s="825"/>
    </row>
    <row r="160" spans="1:10">
      <c r="A160" s="9"/>
      <c r="B160" s="67" t="s">
        <v>726</v>
      </c>
      <c r="C160" s="391">
        <v>0</v>
      </c>
      <c r="D160" s="392">
        <v>0</v>
      </c>
      <c r="E160" s="301"/>
      <c r="F160" s="302"/>
      <c r="G160" s="302"/>
      <c r="H160" s="302"/>
      <c r="I160" s="303"/>
      <c r="J160" s="825"/>
    </row>
    <row r="161" spans="1:12">
      <c r="A161" s="9"/>
      <c r="B161" s="67" t="s">
        <v>727</v>
      </c>
      <c r="C161" s="391">
        <v>0</v>
      </c>
      <c r="D161" s="392">
        <v>0</v>
      </c>
      <c r="E161" s="301"/>
      <c r="F161" s="302"/>
      <c r="G161" s="302"/>
      <c r="H161" s="302"/>
      <c r="I161" s="303"/>
      <c r="J161" s="825"/>
    </row>
    <row r="162" spans="1:12">
      <c r="A162" s="9"/>
      <c r="B162" s="67" t="s">
        <v>728</v>
      </c>
      <c r="C162" s="391">
        <v>0</v>
      </c>
      <c r="D162" s="392">
        <v>0</v>
      </c>
      <c r="E162" s="301"/>
      <c r="F162" s="302"/>
      <c r="G162" s="302"/>
      <c r="H162" s="302"/>
      <c r="I162" s="303"/>
      <c r="J162" s="825"/>
    </row>
    <row r="163" spans="1:12">
      <c r="A163" s="9"/>
      <c r="B163" s="67" t="s">
        <v>729</v>
      </c>
      <c r="C163" s="391">
        <v>0</v>
      </c>
      <c r="D163" s="392">
        <v>0</v>
      </c>
      <c r="E163" s="301"/>
      <c r="F163" s="302"/>
      <c r="G163" s="302"/>
      <c r="H163" s="302"/>
      <c r="I163" s="303"/>
      <c r="J163" s="825"/>
    </row>
    <row r="164" spans="1:12">
      <c r="A164" s="9"/>
      <c r="B164" s="67" t="s">
        <v>730</v>
      </c>
      <c r="C164" s="391">
        <v>0</v>
      </c>
      <c r="D164" s="392">
        <v>0</v>
      </c>
      <c r="E164" s="301"/>
      <c r="F164" s="302"/>
      <c r="G164" s="302"/>
      <c r="H164" s="302"/>
      <c r="I164" s="303"/>
      <c r="J164" s="825"/>
    </row>
    <row r="165" spans="1:12">
      <c r="A165" s="9"/>
      <c r="B165" s="67" t="s">
        <v>731</v>
      </c>
      <c r="C165" s="391">
        <v>0</v>
      </c>
      <c r="D165" s="392">
        <v>0</v>
      </c>
      <c r="E165" s="301"/>
      <c r="F165" s="302"/>
      <c r="G165" s="302"/>
      <c r="H165" s="302"/>
      <c r="I165" s="303"/>
      <c r="J165" s="825"/>
    </row>
    <row r="166" spans="1:12">
      <c r="A166" s="9"/>
      <c r="B166" s="67" t="s">
        <v>732</v>
      </c>
      <c r="C166" s="391">
        <v>0</v>
      </c>
      <c r="D166" s="392">
        <v>0</v>
      </c>
      <c r="E166" s="301"/>
      <c r="F166" s="302"/>
      <c r="G166" s="302"/>
      <c r="H166" s="302"/>
      <c r="I166" s="303"/>
      <c r="J166" s="825"/>
    </row>
    <row r="167" spans="1:12">
      <c r="A167" s="9"/>
      <c r="B167" s="67" t="s">
        <v>733</v>
      </c>
      <c r="C167" s="391">
        <v>0</v>
      </c>
      <c r="D167" s="392">
        <v>0</v>
      </c>
      <c r="E167" s="301"/>
      <c r="F167" s="302"/>
      <c r="G167" s="302"/>
      <c r="H167" s="302"/>
      <c r="I167" s="303"/>
      <c r="J167" s="825"/>
    </row>
    <row r="168" spans="1:12">
      <c r="A168" s="9"/>
      <c r="B168" s="67" t="s">
        <v>734</v>
      </c>
      <c r="C168" s="391">
        <v>0</v>
      </c>
      <c r="D168" s="392">
        <v>0</v>
      </c>
      <c r="E168" s="301"/>
      <c r="F168" s="302"/>
      <c r="G168" s="302"/>
      <c r="H168" s="302"/>
      <c r="I168" s="303"/>
      <c r="J168" s="825"/>
    </row>
    <row r="169" spans="1:12">
      <c r="A169" s="9"/>
      <c r="B169" s="67" t="s">
        <v>735</v>
      </c>
      <c r="C169" s="391">
        <v>0</v>
      </c>
      <c r="D169" s="392">
        <v>0</v>
      </c>
      <c r="E169" s="301"/>
      <c r="F169" s="302"/>
      <c r="G169" s="302"/>
      <c r="H169" s="302"/>
      <c r="I169" s="303"/>
      <c r="J169" s="825"/>
    </row>
    <row r="170" spans="1:12">
      <c r="A170" s="9"/>
      <c r="B170" s="67" t="s">
        <v>736</v>
      </c>
      <c r="C170" s="391">
        <v>0</v>
      </c>
      <c r="D170" s="392">
        <v>0</v>
      </c>
      <c r="E170" s="301"/>
      <c r="F170" s="302"/>
      <c r="G170" s="302"/>
      <c r="H170" s="302"/>
      <c r="I170" s="303"/>
      <c r="J170" s="825"/>
    </row>
    <row r="171" spans="1:12">
      <c r="A171" s="9"/>
      <c r="B171" s="67" t="s">
        <v>737</v>
      </c>
      <c r="C171" s="391">
        <v>0</v>
      </c>
      <c r="D171" s="392">
        <v>0</v>
      </c>
      <c r="E171" s="301"/>
      <c r="F171" s="302"/>
      <c r="G171" s="302"/>
      <c r="H171" s="302"/>
      <c r="I171" s="303"/>
      <c r="J171" s="825"/>
    </row>
    <row r="172" spans="1:12">
      <c r="A172" s="9"/>
      <c r="B172" s="67" t="s">
        <v>738</v>
      </c>
      <c r="C172" s="391">
        <v>0</v>
      </c>
      <c r="D172" s="392">
        <v>0</v>
      </c>
      <c r="E172" s="301"/>
      <c r="F172" s="302"/>
      <c r="G172" s="302"/>
      <c r="H172" s="302"/>
      <c r="I172" s="303"/>
      <c r="J172" s="825"/>
    </row>
    <row r="173" spans="1:12">
      <c r="A173" s="11"/>
      <c r="B173" s="68" t="s">
        <v>739</v>
      </c>
      <c r="C173" s="393">
        <v>0</v>
      </c>
      <c r="D173" s="388">
        <v>0</v>
      </c>
      <c r="E173" s="307"/>
      <c r="F173" s="308"/>
      <c r="G173" s="308"/>
      <c r="H173" s="308"/>
      <c r="I173" s="309"/>
      <c r="J173" s="825"/>
    </row>
    <row r="175" spans="1:12">
      <c r="L175" s="192"/>
    </row>
    <row r="176" spans="1:12">
      <c r="K176" s="179"/>
    </row>
    <row r="177" spans="8:12">
      <c r="K177" s="179"/>
    </row>
    <row r="178" spans="8:12">
      <c r="K178" s="179"/>
    </row>
    <row r="179" spans="8:12">
      <c r="K179" s="179"/>
    </row>
    <row r="180" spans="8:12" ht="28.5" customHeight="1">
      <c r="K180" s="179"/>
    </row>
    <row r="181" spans="8:12" ht="28.5" customHeight="1">
      <c r="K181" s="179"/>
    </row>
    <row r="182" spans="8:12">
      <c r="K182" s="179"/>
    </row>
    <row r="183" spans="8:12">
      <c r="K183" s="179"/>
    </row>
    <row r="184" spans="8:12">
      <c r="K184" s="179"/>
    </row>
    <row r="185" spans="8:12">
      <c r="K185" s="179"/>
    </row>
    <row r="186" spans="8:12">
      <c r="K186" s="179"/>
    </row>
    <row r="187" spans="8:12">
      <c r="L187" s="192"/>
    </row>
    <row r="188" spans="8:12">
      <c r="L188" s="192"/>
    </row>
    <row r="189" spans="8:12">
      <c r="L189" s="192"/>
    </row>
    <row r="190" spans="8:12">
      <c r="L190" s="192"/>
    </row>
    <row r="191" spans="8:12">
      <c r="L191" s="192"/>
    </row>
    <row r="192" spans="8:12">
      <c r="H192" s="180"/>
      <c r="I192" s="180"/>
      <c r="J192" s="180"/>
      <c r="K192" s="180"/>
      <c r="L192" s="192"/>
    </row>
    <row r="193" spans="1:11" s="46" customFormat="1">
      <c r="A193"/>
      <c r="B193"/>
      <c r="C193"/>
      <c r="D193"/>
      <c r="E193"/>
      <c r="F193"/>
      <c r="G193"/>
      <c r="H193"/>
      <c r="I193"/>
    </row>
    <row r="194" spans="1:11" s="46" customFormat="1" hidden="1">
      <c r="A194"/>
      <c r="B194"/>
      <c r="C194" s="477" t="s">
        <v>740</v>
      </c>
      <c r="D194" s="477" t="s">
        <v>741</v>
      </c>
      <c r="E194" s="477" t="s">
        <v>742</v>
      </c>
      <c r="F194" s="477" t="s">
        <v>743</v>
      </c>
      <c r="G194" s="477" t="s">
        <v>744</v>
      </c>
      <c r="H194" s="477" t="s">
        <v>745</v>
      </c>
      <c r="I194" s="477" t="s">
        <v>746</v>
      </c>
    </row>
    <row r="195" spans="1:11" hidden="1">
      <c r="A195" s="46"/>
      <c r="B195" s="46"/>
      <c r="C195" s="184" t="s">
        <v>747</v>
      </c>
      <c r="D195" s="189"/>
      <c r="E195" s="189"/>
      <c r="F195" s="189"/>
      <c r="G195" s="189"/>
      <c r="H195" s="189"/>
      <c r="I195" s="190"/>
      <c r="K195" s="872"/>
    </row>
    <row r="196" spans="1:11" hidden="1">
      <c r="A196" s="46"/>
      <c r="B196" s="46"/>
      <c r="C196" s="150" t="s">
        <v>748</v>
      </c>
      <c r="D196" s="189"/>
      <c r="E196" s="189"/>
      <c r="F196" s="189"/>
      <c r="G196" s="189"/>
      <c r="H196" s="189"/>
      <c r="I196" s="190"/>
    </row>
    <row r="197" spans="1:11" hidden="1">
      <c r="C197" s="872"/>
    </row>
    <row r="198" spans="1:11" hidden="1"/>
  </sheetData>
  <mergeCells count="11">
    <mergeCell ref="K6:K7"/>
    <mergeCell ref="P6:P7"/>
    <mergeCell ref="O6:O7"/>
    <mergeCell ref="N6:N7"/>
    <mergeCell ref="M6:M7"/>
    <mergeCell ref="L6:L7"/>
    <mergeCell ref="A1:B1"/>
    <mergeCell ref="C4:D4"/>
    <mergeCell ref="E4:I4"/>
    <mergeCell ref="K4:P5"/>
    <mergeCell ref="K3:P3"/>
  </mergeCells>
  <phoneticPr fontId="33" type="noConversion"/>
  <conditionalFormatting sqref="C7">
    <cfRule type="expression" dxfId="87" priority="3">
      <formula>IF(AND(ISBLANK(A69)=FALSE,YEAR0-DATE(YEAR(YEAR1)-1, MONTH(YEAR1), DAY(YEAR1))&lt;&gt;0),1,0)</formula>
    </cfRule>
  </conditionalFormatting>
  <conditionalFormatting sqref="C9:C21">
    <cfRule type="expression" dxfId="86" priority="11">
      <formula>IF(YEAR1_TOGGLE=0,1,0)</formula>
    </cfRule>
  </conditionalFormatting>
  <conditionalFormatting sqref="C23 C26:C28 C31 C33:C173">
    <cfRule type="expression" dxfId="85" priority="31">
      <formula>IF(YEAR1_TOGGLE=0,1,0)</formula>
    </cfRule>
  </conditionalFormatting>
  <conditionalFormatting sqref="C7:D7">
    <cfRule type="expression" dxfId="84" priority="18">
      <formula>IF(YEAR1-DATE(YEAR(YEAR2)-1, MONTH(YEAR2), DAY(YEAR2))&lt;&gt;0,1,0)</formula>
    </cfRule>
  </conditionalFormatting>
  <conditionalFormatting sqref="C31:D173 K9:P28">
    <cfRule type="cellIs" dxfId="83" priority="47" operator="equal">
      <formula>0</formula>
    </cfRule>
  </conditionalFormatting>
  <conditionalFormatting sqref="C9:I11">
    <cfRule type="cellIs" dxfId="82" priority="12" operator="equal">
      <formula>0</formula>
    </cfRule>
  </conditionalFormatting>
  <conditionalFormatting sqref="C12:I28">
    <cfRule type="cellIs" dxfId="81" priority="32" operator="equal">
      <formula>0</formula>
    </cfRule>
  </conditionalFormatting>
  <conditionalFormatting sqref="D9:D21">
    <cfRule type="expression" dxfId="80" priority="10">
      <formula>IF(YEAR2_TOGGLE=0,1,0)</formula>
    </cfRule>
  </conditionalFormatting>
  <conditionalFormatting sqref="D7:E7">
    <cfRule type="expression" dxfId="79" priority="17">
      <formula>IF(YEAR2-DATE(YEAR(YEAR3)-1, MONTH(YEAR3), DAY(YEAR3))&lt;&gt;0,1,0)</formula>
    </cfRule>
  </conditionalFormatting>
  <conditionalFormatting sqref="E9:E21">
    <cfRule type="expression" dxfId="78" priority="9">
      <formula>IF(YEAR3_TOGGLE=0,1,0)</formula>
    </cfRule>
  </conditionalFormatting>
  <conditionalFormatting sqref="E23 E26:E28">
    <cfRule type="expression" dxfId="77" priority="29">
      <formula>IF(YEAR3_TOGGLE=0,1,0)</formula>
    </cfRule>
  </conditionalFormatting>
  <conditionalFormatting sqref="E7:F7">
    <cfRule type="expression" dxfId="76" priority="16">
      <formula>IF(YEAR3-DATE(YEAR(YEAR4)-1, MONTH(YEAR4), DAY(YEAR4))&lt;&gt;0,1,0)</formula>
    </cfRule>
  </conditionalFormatting>
  <conditionalFormatting sqref="E21:I21 D23 D26:D28 D31 D33:D173">
    <cfRule type="expression" dxfId="75" priority="30">
      <formula>IF(YEAR2_TOGGLE=0,1,0)</formula>
    </cfRule>
  </conditionalFormatting>
  <conditionalFormatting sqref="F9:F21">
    <cfRule type="expression" dxfId="74" priority="8">
      <formula>IF(YEAR4_TOGGLE=0,1,0)</formula>
    </cfRule>
  </conditionalFormatting>
  <conditionalFormatting sqref="F23 F26:F28">
    <cfRule type="expression" dxfId="73" priority="28">
      <formula>IF(YEAR4_TOGGLE=0,1,0)</formula>
    </cfRule>
  </conditionalFormatting>
  <conditionalFormatting sqref="F7:G7">
    <cfRule type="expression" dxfId="72" priority="15">
      <formula>IF(YEAR4-DATE(YEAR(YEAR5)-1, MONTH(YEAR5), DAY(YEAR5))&lt;&gt;0,1,0)</formula>
    </cfRule>
  </conditionalFormatting>
  <conditionalFormatting sqref="G9:G21">
    <cfRule type="expression" dxfId="71" priority="7">
      <formula>IF(YEAR5_TOGGLE=0,1,0)</formula>
    </cfRule>
  </conditionalFormatting>
  <conditionalFormatting sqref="G23 G26:G28">
    <cfRule type="expression" dxfId="70" priority="27">
      <formula>IF(YEAR5_TOGGLE=0,1,0)</formula>
    </cfRule>
  </conditionalFormatting>
  <conditionalFormatting sqref="G7:H7">
    <cfRule type="expression" dxfId="69" priority="14">
      <formula>IF(YEAR5-DATE(YEAR(YEAR6)-1, MONTH(YEAR6), DAY(YEAR6))&lt;&gt;0,1,0)</formula>
    </cfRule>
  </conditionalFormatting>
  <conditionalFormatting sqref="H9:H21">
    <cfRule type="expression" dxfId="68" priority="6">
      <formula>IF(YEAR6_TOGGLE=0,1,0)</formula>
    </cfRule>
  </conditionalFormatting>
  <conditionalFormatting sqref="H23 H26:H28">
    <cfRule type="expression" dxfId="67" priority="26">
      <formula>IF(YEAR6_TOGGLE=0,1,0)</formula>
    </cfRule>
  </conditionalFormatting>
  <conditionalFormatting sqref="H7:I7">
    <cfRule type="expression" dxfId="66" priority="13">
      <formula>IF(YEAR6-DATE(YEAR(YEAR7)-1, MONTH(YEAR7), DAY(YEAR7))&lt;&gt;0,1,0)</formula>
    </cfRule>
  </conditionalFormatting>
  <conditionalFormatting sqref="I9:I21">
    <cfRule type="expression" dxfId="65" priority="5">
      <formula>IF(YEAR7_TOGGLE=0,1,0)</formula>
    </cfRule>
  </conditionalFormatting>
  <conditionalFormatting sqref="I23 I26:I28">
    <cfRule type="expression" dxfId="64" priority="25">
      <formula>IF(YEAR7_TOGGLE=0,1,0)</formula>
    </cfRule>
  </conditionalFormatting>
  <conditionalFormatting sqref="K9:P28">
    <cfRule type="expression" dxfId="63" priority="45">
      <formula>IF(ABS(K9)&gt;=0.1,1,0)</formula>
    </cfRule>
  </conditionalFormatting>
  <conditionalFormatting sqref="L9:P12 K9:K21 K23 K26:K28">
    <cfRule type="expression" dxfId="62" priority="24">
      <formula>IF(OR(YEAR1_TOGGLE=0, YEAR2_TOGGLE=0),1,0)</formula>
    </cfRule>
  </conditionalFormatting>
  <conditionalFormatting sqref="M9:M21 M23 M26:M28">
    <cfRule type="expression" dxfId="61" priority="22">
      <formula>IF(OR(YEAR3_TOGGLE=0, YEAR4_TOGGLE=0),1,0)</formula>
    </cfRule>
  </conditionalFormatting>
  <conditionalFormatting sqref="M9:P12 L9:L21 L23 L26:L28">
    <cfRule type="expression" dxfId="60" priority="23">
      <formula>IF(OR(YEAR2_TOGGLE=0, YEAR3_TOGGLE=0),1,0)</formula>
    </cfRule>
  </conditionalFormatting>
  <conditionalFormatting sqref="N9:N21 N23 N26:N28">
    <cfRule type="expression" dxfId="59" priority="21">
      <formula>IF(OR(YEAR4_TOGGLE=0, YEAR5_TOGGLE=0),1,0)</formula>
    </cfRule>
  </conditionalFormatting>
  <conditionalFormatting sqref="O9:O21 O23 O26:O28">
    <cfRule type="expression" dxfId="58" priority="20">
      <formula>IF(OR(YEAR5_TOGGLE=0, YEAR6_TOGGLE=0),1,0)</formula>
    </cfRule>
  </conditionalFormatting>
  <conditionalFormatting sqref="P9:P21 P23 P26:P28">
    <cfRule type="expression" dxfId="57" priority="19">
      <formula>IF(OR(YEAR6_TOGGLE=0, YEAR7_TOGGLE=0),1,0)</formula>
    </cfRule>
  </conditionalFormatting>
  <pageMargins left="0.70866141732283472" right="0.70866141732283472" top="0.74803149606299213" bottom="0.74803149606299213" header="0.31496062992125984" footer="0.31496062992125984"/>
  <pageSetup paperSize="9" scale="59" fitToHeight="5" orientation="landscape" r:id="rId1"/>
  <rowBreaks count="4" manualBreakCount="4">
    <brk id="28" max="15" man="1"/>
    <brk id="72" max="15" man="1"/>
    <brk id="112" max="15" man="1"/>
    <brk id="152"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pageSetUpPr fitToPage="1"/>
  </sheetPr>
  <dimension ref="A1:F55"/>
  <sheetViews>
    <sheetView showGridLines="0" zoomScaleNormal="100" workbookViewId="0">
      <pane xSplit="2" ySplit="7" topLeftCell="C8" activePane="bottomRight" state="frozen"/>
      <selection pane="bottomRight" sqref="A1:B1"/>
      <selection pane="bottomLeft" activeCell="H28" sqref="H28"/>
      <selection pane="topRight" activeCell="H28" sqref="H28"/>
    </sheetView>
  </sheetViews>
  <sheetFormatPr defaultColWidth="9" defaultRowHeight="15"/>
  <cols>
    <col min="1" max="1" width="5.85546875" customWidth="1"/>
    <col min="2" max="2" width="112" customWidth="1"/>
    <col min="3" max="3" width="17.85546875" customWidth="1"/>
    <col min="4" max="4" width="16.28515625" customWidth="1"/>
    <col min="5" max="5" width="10" customWidth="1"/>
    <col min="6" max="6" width="31" customWidth="1"/>
  </cols>
  <sheetData>
    <row r="1" spans="1:6" ht="15.75">
      <c r="A1" s="1199" t="s">
        <v>1</v>
      </c>
      <c r="B1" s="1199"/>
    </row>
    <row r="2" spans="1:6">
      <c r="A2" s="1190" t="s">
        <v>5</v>
      </c>
      <c r="B2" s="1190"/>
    </row>
    <row r="3" spans="1:6">
      <c r="F3" s="1319" t="s">
        <v>260</v>
      </c>
    </row>
    <row r="4" spans="1:6" ht="15.75">
      <c r="A4" s="17" t="s">
        <v>749</v>
      </c>
      <c r="B4" s="18"/>
      <c r="C4" s="1211" t="s">
        <v>8</v>
      </c>
      <c r="D4" s="1212"/>
      <c r="E4" s="876"/>
      <c r="F4" s="1319"/>
    </row>
    <row r="5" spans="1:6" ht="29.25" customHeight="1">
      <c r="A5" s="19"/>
      <c r="B5" s="13"/>
      <c r="C5" s="170"/>
      <c r="D5" s="173" t="s">
        <v>11</v>
      </c>
      <c r="E5" s="874"/>
      <c r="F5" s="1319"/>
    </row>
    <row r="6" spans="1:6" ht="15" customHeight="1">
      <c r="A6" s="19"/>
      <c r="B6" s="13"/>
      <c r="C6" s="428" t="s">
        <v>13</v>
      </c>
      <c r="D6" s="431" t="s">
        <v>14</v>
      </c>
      <c r="E6" s="874"/>
      <c r="F6" s="1320"/>
    </row>
    <row r="7" spans="1:6">
      <c r="A7" s="20"/>
      <c r="B7" s="57" t="s">
        <v>26</v>
      </c>
      <c r="C7" s="160"/>
      <c r="D7" s="163"/>
      <c r="E7" s="877"/>
      <c r="F7" s="803" t="s">
        <v>20</v>
      </c>
    </row>
    <row r="8" spans="1:6">
      <c r="A8" s="435"/>
      <c r="B8" s="129" t="s">
        <v>750</v>
      </c>
      <c r="C8" s="1321"/>
      <c r="D8" s="1322"/>
      <c r="E8" s="877"/>
      <c r="F8" s="804"/>
    </row>
    <row r="9" spans="1:6" ht="15" customHeight="1">
      <c r="A9" s="34">
        <v>1</v>
      </c>
      <c r="B9" s="35" t="s">
        <v>751</v>
      </c>
      <c r="C9" s="447" t="s">
        <v>28</v>
      </c>
      <c r="D9" s="448" t="s">
        <v>28</v>
      </c>
      <c r="E9" s="878"/>
      <c r="F9" s="805"/>
    </row>
    <row r="10" spans="1:6">
      <c r="A10" s="7" t="s">
        <v>29</v>
      </c>
      <c r="B10" s="129" t="s">
        <v>752</v>
      </c>
      <c r="C10" s="310">
        <v>0</v>
      </c>
      <c r="D10" s="310">
        <v>0</v>
      </c>
      <c r="E10" s="879"/>
      <c r="F10" s="809">
        <f>IF(AND(C10=0,D10=0),0,IF(AND(C10=0,D10&gt;0),1,IF(AND(C10=0,D10&lt;0),-1,(D10-C10)/ABS(C10))))</f>
        <v>0</v>
      </c>
    </row>
    <row r="11" spans="1:6">
      <c r="A11" s="9" t="s">
        <v>31</v>
      </c>
      <c r="B11" s="130" t="s">
        <v>753</v>
      </c>
      <c r="C11" s="311">
        <v>0</v>
      </c>
      <c r="D11" s="311">
        <v>0</v>
      </c>
      <c r="E11" s="879"/>
      <c r="F11" s="811">
        <f>IF(AND(C11=0,D11=0),0,IF(AND(C11=0,D11&gt;0),1,IF(AND(C11=0,D11&lt;0),-1,(D11-C11)/ABS(C11))))</f>
        <v>0</v>
      </c>
    </row>
    <row r="12" spans="1:6">
      <c r="A12" s="9" t="s">
        <v>33</v>
      </c>
      <c r="B12" s="130" t="s">
        <v>754</v>
      </c>
      <c r="C12" s="314">
        <v>0</v>
      </c>
      <c r="D12" s="314">
        <v>0</v>
      </c>
      <c r="E12" s="879"/>
      <c r="F12" s="810">
        <f>IF(AND(C12=0,D12=0),0,IF(AND(C12=0,D12&gt;0),1,IF(AND(C12=0,D12&lt;0),-1,(D12-C12)/ABS(C12))))</f>
        <v>0</v>
      </c>
    </row>
    <row r="13" spans="1:6" ht="17.25" customHeight="1">
      <c r="A13" s="34"/>
      <c r="B13" s="1138" t="s">
        <v>755</v>
      </c>
      <c r="C13" s="1137"/>
      <c r="D13" s="1137"/>
      <c r="E13" s="1136"/>
      <c r="F13" s="806"/>
    </row>
    <row r="14" spans="1:6" ht="90" customHeight="1">
      <c r="A14" s="1126"/>
      <c r="B14" s="1159"/>
      <c r="C14" s="1127"/>
      <c r="D14" s="1139"/>
      <c r="E14" s="1136"/>
      <c r="F14" s="806"/>
    </row>
    <row r="15" spans="1:6" ht="27.75">
      <c r="A15" s="147" t="s">
        <v>35</v>
      </c>
      <c r="B15" s="480" t="s">
        <v>756</v>
      </c>
      <c r="C15" s="312">
        <v>0</v>
      </c>
      <c r="D15" s="312">
        <v>0</v>
      </c>
      <c r="E15" s="879"/>
      <c r="F15" s="812">
        <f>IF(AND(C15=0,D15=0),0,IF(AND(C15=0,D15&gt;0),1,IF(AND(C15=0,D15&lt;0),-1,(D15-C15)/ABS(C15))))</f>
        <v>0</v>
      </c>
    </row>
    <row r="16" spans="1:6">
      <c r="A16" s="21"/>
      <c r="B16" s="14"/>
      <c r="C16" s="234"/>
      <c r="D16" s="235"/>
      <c r="E16" s="880"/>
      <c r="F16" s="807"/>
    </row>
    <row r="17" spans="1:6">
      <c r="A17" s="34">
        <v>2</v>
      </c>
      <c r="B17" s="35" t="s">
        <v>757</v>
      </c>
      <c r="C17" s="263"/>
      <c r="D17" s="313"/>
      <c r="E17" s="881"/>
      <c r="F17" s="808"/>
    </row>
    <row r="18" spans="1:6">
      <c r="A18" s="34" t="s">
        <v>44</v>
      </c>
      <c r="B18" s="69" t="s">
        <v>758</v>
      </c>
      <c r="C18" s="225"/>
      <c r="D18" s="226"/>
      <c r="E18" s="880"/>
      <c r="F18" s="807"/>
    </row>
    <row r="19" spans="1:6">
      <c r="A19" s="7" t="s">
        <v>759</v>
      </c>
      <c r="B19" s="66" t="s">
        <v>760</v>
      </c>
      <c r="C19" s="310">
        <v>0</v>
      </c>
      <c r="D19" s="310">
        <v>0</v>
      </c>
      <c r="E19" s="879"/>
      <c r="F19" s="813">
        <f>IF(AND(C19=0,D19=0),0,IF(AND(C19=0,D19&gt;0),1,IF(AND(C19=0,D19&lt;0),-1,(D19-C19)/ABS(C19))))</f>
        <v>0</v>
      </c>
    </row>
    <row r="20" spans="1:6">
      <c r="A20" s="11" t="s">
        <v>761</v>
      </c>
      <c r="B20" s="68" t="s">
        <v>762</v>
      </c>
      <c r="C20" s="314">
        <v>0</v>
      </c>
      <c r="D20" s="314">
        <v>0</v>
      </c>
      <c r="E20" s="879"/>
      <c r="F20" s="810">
        <f>IF(AND(C20=0,D20=0),0,IF(AND(C20=0,D20&gt;0),1,IF(AND(C20=0,D20&lt;0),-1,(D20-C20)/ABS(C20))))</f>
        <v>0</v>
      </c>
    </row>
    <row r="21" spans="1:6">
      <c r="A21" s="34" t="s">
        <v>46</v>
      </c>
      <c r="B21" s="69" t="s">
        <v>763</v>
      </c>
      <c r="C21" s="225"/>
      <c r="D21" s="226"/>
      <c r="E21" s="880"/>
      <c r="F21" s="807"/>
    </row>
    <row r="22" spans="1:6">
      <c r="A22" s="7" t="s">
        <v>764</v>
      </c>
      <c r="B22" s="137" t="s">
        <v>760</v>
      </c>
      <c r="C22" s="310">
        <v>0</v>
      </c>
      <c r="D22" s="310">
        <v>0</v>
      </c>
      <c r="E22" s="879"/>
      <c r="F22" s="813">
        <f>IF(AND(C22=0,D22=0),0,IF(AND(C22=0,D22&gt;0),1,IF(AND(C22=0,D22&lt;0),-1,(D22-C22)/ABS(C22))))</f>
        <v>0</v>
      </c>
    </row>
    <row r="23" spans="1:6">
      <c r="A23" s="11" t="s">
        <v>765</v>
      </c>
      <c r="B23" s="138" t="s">
        <v>762</v>
      </c>
      <c r="C23" s="314">
        <v>0</v>
      </c>
      <c r="D23" s="314">
        <v>0</v>
      </c>
      <c r="E23" s="879"/>
      <c r="F23" s="810">
        <f>IF(AND(C23=0,D23=0),0,IF(AND(C23=0,D23&gt;0),1,IF(AND(C23=0,D23&lt;0),-1,(D23-C23)/ABS(C23))))</f>
        <v>0</v>
      </c>
    </row>
    <row r="24" spans="1:6">
      <c r="A24" s="99"/>
      <c r="B24" s="871"/>
      <c r="C24" s="183"/>
      <c r="D24" s="183"/>
      <c r="E24" s="183"/>
      <c r="F24" s="183"/>
    </row>
    <row r="25" spans="1:6">
      <c r="A25" s="180"/>
      <c r="B25" s="180"/>
      <c r="C25" s="180"/>
      <c r="D25" s="180"/>
      <c r="E25" s="180"/>
      <c r="F25" s="180"/>
    </row>
    <row r="26" spans="1:6">
      <c r="A26" s="327"/>
      <c r="B26" s="327"/>
      <c r="C26" s="327"/>
    </row>
    <row r="27" spans="1:6">
      <c r="A27" s="327"/>
      <c r="B27" s="327"/>
      <c r="C27" s="327"/>
    </row>
    <row r="28" spans="1:6">
      <c r="A28" s="99"/>
      <c r="B28" s="99"/>
      <c r="C28" s="99"/>
    </row>
    <row r="29" spans="1:6">
      <c r="A29" s="99"/>
      <c r="B29" s="99"/>
      <c r="C29" s="99"/>
    </row>
    <row r="30" spans="1:6">
      <c r="A30" s="99"/>
      <c r="B30" s="99"/>
      <c r="C30" s="99"/>
    </row>
    <row r="31" spans="1:6">
      <c r="A31" s="99"/>
      <c r="B31" s="99"/>
      <c r="C31" s="99"/>
    </row>
    <row r="32" spans="1:6">
      <c r="A32" s="99"/>
      <c r="B32" s="99"/>
      <c r="C32" s="99"/>
    </row>
    <row r="33" spans="1:6">
      <c r="A33" s="99"/>
      <c r="B33" s="99"/>
      <c r="C33" s="99"/>
    </row>
    <row r="34" spans="1:6">
      <c r="A34" s="99"/>
      <c r="B34" s="99"/>
      <c r="C34" s="99"/>
    </row>
    <row r="35" spans="1:6" ht="29.25" customHeight="1">
      <c r="A35" s="99"/>
      <c r="B35" s="99"/>
      <c r="C35" s="99"/>
    </row>
    <row r="36" spans="1:6" ht="56.25" customHeight="1">
      <c r="A36" s="99"/>
      <c r="B36" s="99"/>
      <c r="C36" s="99"/>
    </row>
    <row r="37" spans="1:6">
      <c r="A37" s="46"/>
      <c r="B37" s="46"/>
      <c r="C37" s="46"/>
    </row>
    <row r="38" spans="1:6">
      <c r="A38" s="327"/>
      <c r="B38" s="327"/>
      <c r="C38" s="327"/>
    </row>
    <row r="39" spans="1:6">
      <c r="A39" s="327"/>
      <c r="B39" s="327"/>
      <c r="C39" s="327"/>
    </row>
    <row r="40" spans="1:6">
      <c r="A40" s="99"/>
      <c r="B40" s="99"/>
      <c r="C40" s="99"/>
    </row>
    <row r="41" spans="1:6">
      <c r="A41" s="99"/>
      <c r="B41" s="99"/>
      <c r="C41" s="99"/>
    </row>
    <row r="42" spans="1:6">
      <c r="A42" s="99"/>
      <c r="B42" s="99"/>
      <c r="C42" s="99"/>
    </row>
    <row r="43" spans="1:6">
      <c r="A43" s="99"/>
      <c r="B43" s="99"/>
      <c r="C43" s="99"/>
    </row>
    <row r="46" spans="1:6" hidden="1">
      <c r="C46" s="479" t="s">
        <v>740</v>
      </c>
      <c r="D46" s="479" t="s">
        <v>741</v>
      </c>
      <c r="E46" s="180"/>
      <c r="F46" s="180"/>
    </row>
    <row r="47" spans="1:6" hidden="1">
      <c r="C47" s="184" t="s">
        <v>766</v>
      </c>
      <c r="D47" s="195"/>
      <c r="E47" s="196"/>
      <c r="F47" s="196"/>
    </row>
    <row r="48" spans="1:6" hidden="1">
      <c r="C48" s="188" t="s">
        <v>767</v>
      </c>
      <c r="D48" s="180"/>
      <c r="E48" s="180"/>
      <c r="F48" s="180"/>
    </row>
    <row r="49" spans="2:6" hidden="1"/>
    <row r="50" spans="2:6" hidden="1">
      <c r="C50" s="479" t="s">
        <v>768</v>
      </c>
    </row>
    <row r="51" spans="2:6" hidden="1">
      <c r="C51" s="197" t="s">
        <v>769</v>
      </c>
    </row>
    <row r="52" spans="2:6" hidden="1"/>
    <row r="53" spans="2:6" hidden="1">
      <c r="B53" s="479" t="s">
        <v>770</v>
      </c>
    </row>
    <row r="54" spans="2:6" hidden="1">
      <c r="B54" s="197" t="s">
        <v>771</v>
      </c>
    </row>
    <row r="55" spans="2:6" hidden="1">
      <c r="C55" s="872"/>
      <c r="F55" s="872"/>
    </row>
  </sheetData>
  <mergeCells count="4">
    <mergeCell ref="A1:B1"/>
    <mergeCell ref="F3:F6"/>
    <mergeCell ref="C4:D4"/>
    <mergeCell ref="C8:D8"/>
  </mergeCells>
  <conditionalFormatting sqref="A28:C36">
    <cfRule type="cellIs" dxfId="56" priority="18" operator="equal">
      <formula>"ERROR"</formula>
    </cfRule>
  </conditionalFormatting>
  <conditionalFormatting sqref="A40:C43">
    <cfRule type="cellIs" dxfId="55" priority="17" operator="equal">
      <formula>"WARNING"</formula>
    </cfRule>
  </conditionalFormatting>
  <conditionalFormatting sqref="C7">
    <cfRule type="expression" dxfId="54" priority="5">
      <formula>IF(AND(ISBLANK(A73)=FALSE,YEAR0-DATE(YEAR(YEAR1)-1, MONTH(YEAR1), DAY(YEAR1))&lt;&gt;0),1,0)</formula>
    </cfRule>
  </conditionalFormatting>
  <conditionalFormatting sqref="C10:C12 C15 C19:C20 C22:C23">
    <cfRule type="expression" dxfId="53" priority="10">
      <formula>IF(YEAR1_TOGGLE=0,1,0)</formula>
    </cfRule>
  </conditionalFormatting>
  <conditionalFormatting sqref="C7:D7">
    <cfRule type="expression" dxfId="52" priority="11">
      <formula>IF(YEAR1-DATE(YEAR(YEAR2)-1, MONTH(YEAR2), DAY(YEAR2))&lt;&gt;0,1,0)</formula>
    </cfRule>
  </conditionalFormatting>
  <conditionalFormatting sqref="C8:D8">
    <cfRule type="cellIs" dxfId="51" priority="6" operator="equal">
      <formula>""</formula>
    </cfRule>
  </conditionalFormatting>
  <conditionalFormatting sqref="C10:D23">
    <cfRule type="cellIs" dxfId="50" priority="16" operator="equal">
      <formula>0</formula>
    </cfRule>
  </conditionalFormatting>
  <conditionalFormatting sqref="C13:D14">
    <cfRule type="expression" dxfId="49" priority="8">
      <formula>IF(AND(YEAR1_TOGGLE=0, YEAR2_TOGGLE=0),1,0)</formula>
    </cfRule>
  </conditionalFormatting>
  <conditionalFormatting sqref="D10:D12 D15 D19:D20 D22:D23">
    <cfRule type="expression" dxfId="48" priority="9">
      <formula>IF(YEAR2_TOGGLE=0,1,0)</formula>
    </cfRule>
  </conditionalFormatting>
  <conditionalFormatting sqref="F8:F23">
    <cfRule type="expression" dxfId="47" priority="13">
      <formula>IF(ABS(F8)&gt;=0.1,1,0)</formula>
    </cfRule>
    <cfRule type="cellIs" dxfId="46" priority="14" operator="equal">
      <formula>0</formula>
    </cfRule>
  </conditionalFormatting>
  <conditionalFormatting sqref="F10:F12 F15 F19:F20 F22:F23">
    <cfRule type="expression" dxfId="45" priority="7">
      <formula>IF(OR(YEAR1_TOGGLE=0, YEAR2_TOGGLE=0),1,0)</formula>
    </cfRule>
  </conditionalFormatting>
  <dataValidations count="2">
    <dataValidation type="textLength" operator="lessThanOrEqual" allowBlank="1" showInputMessage="1" showErrorMessage="1" promptTitle="Character limit" prompt="Maximum of 500 characters allowed" sqref="B14" xr:uid="{1A42E345-791F-404B-9ED8-3A145560698A}">
      <formula1>500</formula1>
    </dataValidation>
    <dataValidation type="list" allowBlank="1" showInputMessage="1" showErrorMessage="1" sqref="C8" xr:uid="{00000000-0002-0000-3000-000003000000}">
      <formula1>#REF!</formula1>
    </dataValidation>
  </dataValidations>
  <pageMargins left="0.70866141732283472" right="0.70866141732283472" top="0.74803149606299213" bottom="0.74803149606299213" header="0.31496062992125984" footer="0.31496062992125984"/>
  <pageSetup paperSize="9" scale="6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7"/>
  <dimension ref="A1:N130"/>
  <sheetViews>
    <sheetView showGridLines="0" zoomScaleNormal="100" workbookViewId="0">
      <pane xSplit="2" ySplit="8" topLeftCell="C9" activePane="bottomRight" state="frozen"/>
      <selection pane="bottomRight" sqref="A1:B1"/>
      <selection pane="bottomLeft" activeCell="H28" sqref="H28"/>
      <selection pane="topRight" activeCell="H28" sqref="H28"/>
    </sheetView>
  </sheetViews>
  <sheetFormatPr defaultColWidth="9" defaultRowHeight="15"/>
  <cols>
    <col min="1" max="1" width="5.85546875" customWidth="1"/>
    <col min="2" max="2" width="81.85546875" customWidth="1"/>
    <col min="3" max="12" width="11.28515625" style="92" customWidth="1"/>
    <col min="13" max="13" width="10" customWidth="1"/>
    <col min="14" max="14" width="26.85546875" customWidth="1"/>
  </cols>
  <sheetData>
    <row r="1" spans="1:14" ht="15.75">
      <c r="A1" s="1199" t="s">
        <v>1</v>
      </c>
      <c r="B1" s="1199"/>
    </row>
    <row r="2" spans="1:14">
      <c r="A2" s="1190" t="s">
        <v>5</v>
      </c>
      <c r="B2" s="1190"/>
      <c r="C2"/>
      <c r="D2"/>
      <c r="E2"/>
      <c r="F2"/>
      <c r="G2"/>
      <c r="H2"/>
      <c r="I2"/>
      <c r="J2"/>
      <c r="K2"/>
      <c r="L2"/>
    </row>
    <row r="3" spans="1:14" ht="15" customHeight="1">
      <c r="A3" s="46"/>
      <c r="B3" s="46"/>
      <c r="C3" s="6"/>
      <c r="D3" s="6"/>
      <c r="E3" s="6"/>
      <c r="F3" s="6"/>
      <c r="G3" s="6"/>
      <c r="H3" s="6"/>
      <c r="I3" s="6"/>
      <c r="J3" s="6"/>
      <c r="K3" s="6"/>
      <c r="L3" s="6"/>
      <c r="N3" s="1023" t="s">
        <v>6</v>
      </c>
    </row>
    <row r="4" spans="1:14" ht="15.75" customHeight="1">
      <c r="A4" s="123" t="s">
        <v>772</v>
      </c>
      <c r="B4" s="90"/>
      <c r="C4" s="1259" t="s">
        <v>773</v>
      </c>
      <c r="D4" s="1261"/>
      <c r="E4" s="1259" t="s">
        <v>774</v>
      </c>
      <c r="F4" s="1260"/>
      <c r="G4" s="1259" t="s">
        <v>775</v>
      </c>
      <c r="H4" s="1260"/>
      <c r="I4" s="1259" t="s">
        <v>776</v>
      </c>
      <c r="J4" s="1260"/>
      <c r="K4" s="1259" t="s">
        <v>316</v>
      </c>
      <c r="L4" s="1340"/>
      <c r="M4" s="46"/>
      <c r="N4" s="1210" t="s">
        <v>260</v>
      </c>
    </row>
    <row r="5" spans="1:14" ht="15.75" customHeight="1">
      <c r="A5" s="19"/>
      <c r="B5" s="91"/>
      <c r="C5" s="1313"/>
      <c r="D5" s="1315"/>
      <c r="E5" s="1334"/>
      <c r="F5" s="1335"/>
      <c r="G5" s="1334"/>
      <c r="H5" s="1335"/>
      <c r="I5" s="1334"/>
      <c r="J5" s="1335"/>
      <c r="K5" s="1334"/>
      <c r="L5" s="1341"/>
      <c r="M5" s="46"/>
      <c r="N5" s="1210"/>
    </row>
    <row r="6" spans="1:14" ht="40.5">
      <c r="A6" s="19"/>
      <c r="B6" s="91"/>
      <c r="C6" s="174"/>
      <c r="D6" s="174" t="s">
        <v>11</v>
      </c>
      <c r="E6" s="174"/>
      <c r="F6" s="174" t="s">
        <v>11</v>
      </c>
      <c r="G6" s="174"/>
      <c r="H6" s="174" t="s">
        <v>11</v>
      </c>
      <c r="I6" s="174"/>
      <c r="J6" s="174" t="s">
        <v>11</v>
      </c>
      <c r="K6" s="174"/>
      <c r="L6" s="175" t="s">
        <v>11</v>
      </c>
      <c r="M6" s="46"/>
      <c r="N6" s="1210"/>
    </row>
    <row r="7" spans="1:14">
      <c r="A7" s="19"/>
      <c r="B7" s="91"/>
      <c r="C7" s="432" t="s">
        <v>13</v>
      </c>
      <c r="D7" s="432" t="s">
        <v>14</v>
      </c>
      <c r="E7" s="432" t="s">
        <v>13</v>
      </c>
      <c r="F7" s="432" t="s">
        <v>14</v>
      </c>
      <c r="G7" s="432" t="s">
        <v>13</v>
      </c>
      <c r="H7" s="432" t="s">
        <v>14</v>
      </c>
      <c r="I7" s="432" t="s">
        <v>13</v>
      </c>
      <c r="J7" s="432" t="s">
        <v>14</v>
      </c>
      <c r="K7" s="432" t="s">
        <v>13</v>
      </c>
      <c r="L7" s="433" t="s">
        <v>14</v>
      </c>
      <c r="M7" s="46"/>
      <c r="N7" s="1229"/>
    </row>
    <row r="8" spans="1:14" ht="15" customHeight="1">
      <c r="A8" s="20"/>
      <c r="B8" s="89" t="s">
        <v>26</v>
      </c>
      <c r="C8" s="176"/>
      <c r="D8" s="176"/>
      <c r="E8" s="176"/>
      <c r="F8" s="176"/>
      <c r="G8" s="176"/>
      <c r="H8" s="176"/>
      <c r="I8" s="176"/>
      <c r="J8" s="176"/>
      <c r="K8" s="176"/>
      <c r="L8" s="177"/>
      <c r="M8" s="46"/>
      <c r="N8" s="803" t="s">
        <v>20</v>
      </c>
    </row>
    <row r="9" spans="1:14" ht="30" customHeight="1">
      <c r="A9" s="726" t="s">
        <v>29</v>
      </c>
      <c r="B9" s="727" t="s">
        <v>777</v>
      </c>
      <c r="C9" s="1325"/>
      <c r="D9" s="1326"/>
      <c r="E9" s="1325"/>
      <c r="F9" s="1326"/>
      <c r="G9" s="1325"/>
      <c r="H9" s="1326"/>
      <c r="I9" s="1325"/>
      <c r="J9" s="1326"/>
      <c r="K9" s="1338"/>
      <c r="L9" s="1339"/>
      <c r="M9" s="46"/>
      <c r="N9" s="952"/>
    </row>
    <row r="10" spans="1:14">
      <c r="A10" s="9" t="s">
        <v>31</v>
      </c>
      <c r="B10" s="139" t="s">
        <v>778</v>
      </c>
      <c r="C10" s="1332"/>
      <c r="D10" s="1333"/>
      <c r="E10" s="1332"/>
      <c r="F10" s="1333"/>
      <c r="G10" s="1332"/>
      <c r="H10" s="1333"/>
      <c r="I10" s="1332"/>
      <c r="J10" s="1333"/>
      <c r="K10" s="1338"/>
      <c r="L10" s="1339"/>
      <c r="M10" s="46"/>
      <c r="N10" s="953"/>
    </row>
    <row r="11" spans="1:14">
      <c r="A11" s="11" t="s">
        <v>33</v>
      </c>
      <c r="B11" s="140" t="s">
        <v>779</v>
      </c>
      <c r="C11" s="1330"/>
      <c r="D11" s="1331"/>
      <c r="E11" s="1330"/>
      <c r="F11" s="1331"/>
      <c r="G11" s="1330"/>
      <c r="H11" s="1331"/>
      <c r="I11" s="1330"/>
      <c r="J11" s="1331"/>
      <c r="K11" s="1338"/>
      <c r="L11" s="1339"/>
      <c r="M11" s="46"/>
      <c r="N11" s="953"/>
    </row>
    <row r="12" spans="1:14">
      <c r="A12" s="21"/>
      <c r="B12" s="88"/>
      <c r="C12" s="93"/>
      <c r="D12" s="93"/>
      <c r="E12" s="93"/>
      <c r="F12" s="93"/>
      <c r="G12" s="93"/>
      <c r="H12" s="93"/>
      <c r="I12" s="93"/>
      <c r="J12" s="93"/>
      <c r="K12" s="853"/>
      <c r="L12" s="854"/>
      <c r="M12" s="46"/>
      <c r="N12" s="805"/>
    </row>
    <row r="13" spans="1:14">
      <c r="A13" s="36">
        <v>2</v>
      </c>
      <c r="B13" s="44" t="s">
        <v>780</v>
      </c>
      <c r="C13" s="225" t="s">
        <v>28</v>
      </c>
      <c r="D13" s="225" t="s">
        <v>28</v>
      </c>
      <c r="E13" s="225" t="s">
        <v>28</v>
      </c>
      <c r="F13" s="225" t="s">
        <v>28</v>
      </c>
      <c r="G13" s="225" t="s">
        <v>28</v>
      </c>
      <c r="H13" s="225" t="s">
        <v>28</v>
      </c>
      <c r="I13" s="225" t="s">
        <v>28</v>
      </c>
      <c r="J13" s="225" t="s">
        <v>28</v>
      </c>
      <c r="K13" s="225" t="s">
        <v>28</v>
      </c>
      <c r="L13" s="226" t="s">
        <v>28</v>
      </c>
      <c r="M13" s="46"/>
      <c r="N13" s="805"/>
    </row>
    <row r="14" spans="1:14">
      <c r="A14" s="850" t="s">
        <v>44</v>
      </c>
      <c r="B14" s="851" t="s">
        <v>781</v>
      </c>
      <c r="C14" s="315">
        <v>0</v>
      </c>
      <c r="D14" s="316">
        <v>0</v>
      </c>
      <c r="E14" s="315">
        <v>0</v>
      </c>
      <c r="F14" s="316">
        <v>0</v>
      </c>
      <c r="G14" s="315">
        <v>0</v>
      </c>
      <c r="H14" s="316">
        <v>0</v>
      </c>
      <c r="I14" s="315">
        <v>0</v>
      </c>
      <c r="J14" s="316">
        <v>0</v>
      </c>
      <c r="K14" s="1040"/>
      <c r="L14" s="1041"/>
      <c r="M14" s="46"/>
      <c r="N14" s="1182"/>
    </row>
    <row r="15" spans="1:14">
      <c r="A15" s="36" t="s">
        <v>46</v>
      </c>
      <c r="B15" s="44" t="s">
        <v>782</v>
      </c>
      <c r="C15" s="225" t="s">
        <v>28</v>
      </c>
      <c r="D15" s="225" t="s">
        <v>28</v>
      </c>
      <c r="E15" s="225" t="s">
        <v>28</v>
      </c>
      <c r="F15" s="225" t="s">
        <v>28</v>
      </c>
      <c r="G15" s="225" t="s">
        <v>28</v>
      </c>
      <c r="H15" s="225" t="s">
        <v>28</v>
      </c>
      <c r="I15" s="225" t="s">
        <v>28</v>
      </c>
      <c r="J15" s="225" t="s">
        <v>28</v>
      </c>
      <c r="K15" s="225" t="s">
        <v>28</v>
      </c>
      <c r="L15" s="226" t="s">
        <v>28</v>
      </c>
      <c r="M15" s="46"/>
      <c r="N15" s="954"/>
    </row>
    <row r="16" spans="1:14">
      <c r="A16" s="29" t="s">
        <v>764</v>
      </c>
      <c r="B16" s="117" t="s">
        <v>783</v>
      </c>
      <c r="C16" s="315">
        <v>0</v>
      </c>
      <c r="D16" s="316">
        <v>0</v>
      </c>
      <c r="E16" s="315">
        <v>0</v>
      </c>
      <c r="F16" s="316">
        <v>0</v>
      </c>
      <c r="G16" s="315">
        <v>0</v>
      </c>
      <c r="H16" s="316">
        <v>0</v>
      </c>
      <c r="I16" s="315">
        <v>0</v>
      </c>
      <c r="J16" s="316">
        <v>0</v>
      </c>
      <c r="K16" s="317">
        <f t="shared" ref="K16:L24" si="0">SUM(C16,E16,G16,I16)</f>
        <v>0</v>
      </c>
      <c r="L16" s="318">
        <f t="shared" si="0"/>
        <v>0</v>
      </c>
      <c r="M16" s="46"/>
      <c r="N16" s="948">
        <f t="shared" ref="N16:N25" si="1">IF(AND(K16=0,L16=0),0,IF(AND(K16=0,L16&gt;0),1,IF(AND(K16=0,L16&lt;0),-1,(L16-K16)/ABS(K16))))</f>
        <v>0</v>
      </c>
    </row>
    <row r="17" spans="1:14">
      <c r="A17" s="125" t="s">
        <v>765</v>
      </c>
      <c r="B17" s="814" t="s">
        <v>784</v>
      </c>
      <c r="C17" s="815">
        <v>0</v>
      </c>
      <c r="D17" s="816">
        <v>0</v>
      </c>
      <c r="E17" s="815">
        <v>0</v>
      </c>
      <c r="F17" s="816">
        <v>0</v>
      </c>
      <c r="G17" s="815">
        <v>0</v>
      </c>
      <c r="H17" s="816">
        <v>0</v>
      </c>
      <c r="I17" s="815">
        <v>0</v>
      </c>
      <c r="J17" s="816">
        <v>0</v>
      </c>
      <c r="K17" s="817">
        <f t="shared" si="0"/>
        <v>0</v>
      </c>
      <c r="L17" s="818">
        <f t="shared" si="0"/>
        <v>0</v>
      </c>
      <c r="M17" s="46"/>
      <c r="N17" s="950">
        <f t="shared" si="1"/>
        <v>0</v>
      </c>
    </row>
    <row r="18" spans="1:14">
      <c r="A18" s="33" t="s">
        <v>785</v>
      </c>
      <c r="B18" s="1033" t="s">
        <v>786</v>
      </c>
      <c r="C18" s="1035">
        <f>SUM(C16:C17)</f>
        <v>0</v>
      </c>
      <c r="D18" s="1036">
        <f t="shared" ref="D18:J18" si="2">SUM(D16:D17)</f>
        <v>0</v>
      </c>
      <c r="E18" s="1035">
        <f t="shared" si="2"/>
        <v>0</v>
      </c>
      <c r="F18" s="1036">
        <f t="shared" si="2"/>
        <v>0</v>
      </c>
      <c r="G18" s="1035">
        <f t="shared" si="2"/>
        <v>0</v>
      </c>
      <c r="H18" s="1036">
        <f t="shared" si="2"/>
        <v>0</v>
      </c>
      <c r="I18" s="1035">
        <f t="shared" si="2"/>
        <v>0</v>
      </c>
      <c r="J18" s="1036">
        <f t="shared" si="2"/>
        <v>0</v>
      </c>
      <c r="K18" s="1035">
        <f t="shared" si="0"/>
        <v>0</v>
      </c>
      <c r="L18" s="1036">
        <f t="shared" si="0"/>
        <v>0</v>
      </c>
      <c r="M18" s="46"/>
      <c r="N18" s="950">
        <f t="shared" si="1"/>
        <v>0</v>
      </c>
    </row>
    <row r="19" spans="1:14">
      <c r="A19" s="850" t="s">
        <v>48</v>
      </c>
      <c r="B19" s="851" t="s">
        <v>787</v>
      </c>
      <c r="C19" s="819">
        <v>0</v>
      </c>
      <c r="D19" s="820">
        <v>0</v>
      </c>
      <c r="E19" s="819">
        <v>0</v>
      </c>
      <c r="F19" s="820">
        <v>0</v>
      </c>
      <c r="G19" s="819">
        <v>0</v>
      </c>
      <c r="H19" s="820">
        <v>0</v>
      </c>
      <c r="I19" s="819">
        <v>0</v>
      </c>
      <c r="J19" s="820">
        <v>0</v>
      </c>
      <c r="K19" s="821">
        <f t="shared" si="0"/>
        <v>0</v>
      </c>
      <c r="L19" s="822">
        <f t="shared" si="0"/>
        <v>0</v>
      </c>
      <c r="M19" s="46"/>
      <c r="N19" s="950">
        <f t="shared" si="1"/>
        <v>0</v>
      </c>
    </row>
    <row r="20" spans="1:14">
      <c r="A20" s="30" t="s">
        <v>50</v>
      </c>
      <c r="B20" s="119" t="s">
        <v>788</v>
      </c>
      <c r="C20" s="319">
        <v>0</v>
      </c>
      <c r="D20" s="320">
        <v>0</v>
      </c>
      <c r="E20" s="319">
        <v>0</v>
      </c>
      <c r="F20" s="320">
        <v>0</v>
      </c>
      <c r="G20" s="319">
        <v>0</v>
      </c>
      <c r="H20" s="320">
        <v>0</v>
      </c>
      <c r="I20" s="319">
        <v>0</v>
      </c>
      <c r="J20" s="320">
        <v>0</v>
      </c>
      <c r="K20" s="321">
        <f t="shared" si="0"/>
        <v>0</v>
      </c>
      <c r="L20" s="322">
        <f t="shared" si="0"/>
        <v>0</v>
      </c>
      <c r="M20" s="46"/>
      <c r="N20" s="950">
        <f t="shared" si="1"/>
        <v>0</v>
      </c>
    </row>
    <row r="21" spans="1:14">
      <c r="A21" s="30" t="s">
        <v>52</v>
      </c>
      <c r="B21" s="119" t="s">
        <v>789</v>
      </c>
      <c r="C21" s="319">
        <v>0</v>
      </c>
      <c r="D21" s="320">
        <v>0</v>
      </c>
      <c r="E21" s="319">
        <v>0</v>
      </c>
      <c r="F21" s="320">
        <v>0</v>
      </c>
      <c r="G21" s="319">
        <v>0</v>
      </c>
      <c r="H21" s="320">
        <v>0</v>
      </c>
      <c r="I21" s="319">
        <v>0</v>
      </c>
      <c r="J21" s="320">
        <v>0</v>
      </c>
      <c r="K21" s="321">
        <f t="shared" si="0"/>
        <v>0</v>
      </c>
      <c r="L21" s="322">
        <f t="shared" si="0"/>
        <v>0</v>
      </c>
      <c r="M21" s="46"/>
      <c r="N21" s="950">
        <f t="shared" si="1"/>
        <v>0</v>
      </c>
    </row>
    <row r="22" spans="1:14">
      <c r="A22" s="30" t="s">
        <v>54</v>
      </c>
      <c r="B22" s="119" t="s">
        <v>790</v>
      </c>
      <c r="C22" s="319">
        <v>0</v>
      </c>
      <c r="D22" s="320">
        <v>0</v>
      </c>
      <c r="E22" s="319">
        <v>0</v>
      </c>
      <c r="F22" s="320">
        <v>0</v>
      </c>
      <c r="G22" s="319">
        <v>0</v>
      </c>
      <c r="H22" s="320">
        <v>0</v>
      </c>
      <c r="I22" s="319">
        <v>0</v>
      </c>
      <c r="J22" s="320">
        <v>0</v>
      </c>
      <c r="K22" s="321">
        <f t="shared" si="0"/>
        <v>0</v>
      </c>
      <c r="L22" s="322">
        <f t="shared" si="0"/>
        <v>0</v>
      </c>
      <c r="M22" s="46"/>
      <c r="N22" s="950">
        <f t="shared" si="1"/>
        <v>0</v>
      </c>
    </row>
    <row r="23" spans="1:14" ht="27.75">
      <c r="A23" s="30" t="s">
        <v>104</v>
      </c>
      <c r="B23" s="939" t="s">
        <v>791</v>
      </c>
      <c r="C23" s="722">
        <v>0</v>
      </c>
      <c r="D23" s="723">
        <v>0</v>
      </c>
      <c r="E23" s="722">
        <v>0</v>
      </c>
      <c r="F23" s="723">
        <v>0</v>
      </c>
      <c r="G23" s="722">
        <v>0</v>
      </c>
      <c r="H23" s="723">
        <v>0</v>
      </c>
      <c r="I23" s="722">
        <v>0</v>
      </c>
      <c r="J23" s="723">
        <v>0</v>
      </c>
      <c r="K23" s="724">
        <f>SUM(C23,E23,G23,I23)</f>
        <v>0</v>
      </c>
      <c r="L23" s="725">
        <f t="shared" si="0"/>
        <v>0</v>
      </c>
      <c r="M23" s="46"/>
      <c r="N23" s="950">
        <f t="shared" si="1"/>
        <v>0</v>
      </c>
    </row>
    <row r="24" spans="1:14">
      <c r="A24" s="31" t="s">
        <v>106</v>
      </c>
      <c r="B24" s="118" t="s">
        <v>792</v>
      </c>
      <c r="C24" s="210">
        <v>0</v>
      </c>
      <c r="D24" s="323">
        <v>0</v>
      </c>
      <c r="E24" s="210">
        <v>0</v>
      </c>
      <c r="F24" s="323">
        <v>0</v>
      </c>
      <c r="G24" s="210">
        <v>0</v>
      </c>
      <c r="H24" s="323">
        <v>0</v>
      </c>
      <c r="I24" s="210">
        <v>0</v>
      </c>
      <c r="J24" s="323">
        <v>0</v>
      </c>
      <c r="K24" s="823">
        <f>SUM(C24,E24,G24,I24)</f>
        <v>0</v>
      </c>
      <c r="L24" s="824">
        <f t="shared" si="0"/>
        <v>0</v>
      </c>
      <c r="M24" s="46"/>
      <c r="N24" s="950">
        <f t="shared" si="1"/>
        <v>0</v>
      </c>
    </row>
    <row r="25" spans="1:14" ht="15" customHeight="1">
      <c r="A25" s="852" t="s">
        <v>172</v>
      </c>
      <c r="B25" s="1034" t="s">
        <v>793</v>
      </c>
      <c r="C25" s="227">
        <f>SUM(C16,C19:C24)</f>
        <v>0</v>
      </c>
      <c r="D25" s="228">
        <f t="shared" ref="D25:L25" si="3">SUM(D16,D19:D24)</f>
        <v>0</v>
      </c>
      <c r="E25" s="227">
        <f t="shared" si="3"/>
        <v>0</v>
      </c>
      <c r="F25" s="228">
        <f t="shared" si="3"/>
        <v>0</v>
      </c>
      <c r="G25" s="227">
        <f t="shared" si="3"/>
        <v>0</v>
      </c>
      <c r="H25" s="228">
        <f t="shared" si="3"/>
        <v>0</v>
      </c>
      <c r="I25" s="227">
        <f t="shared" si="3"/>
        <v>0</v>
      </c>
      <c r="J25" s="228">
        <f t="shared" si="3"/>
        <v>0</v>
      </c>
      <c r="K25" s="227">
        <f t="shared" si="3"/>
        <v>0</v>
      </c>
      <c r="L25" s="228">
        <f t="shared" si="3"/>
        <v>0</v>
      </c>
      <c r="M25" s="46"/>
      <c r="N25" s="951">
        <f t="shared" si="1"/>
        <v>0</v>
      </c>
    </row>
    <row r="26" spans="1:14">
      <c r="A26" s="21"/>
      <c r="B26" s="94"/>
      <c r="C26" s="1116"/>
      <c r="D26" s="1116"/>
      <c r="E26" s="1116"/>
      <c r="F26" s="1116"/>
      <c r="G26" s="1116"/>
      <c r="H26" s="1116"/>
      <c r="I26" s="1116"/>
      <c r="J26" s="1116"/>
      <c r="K26" s="1116"/>
      <c r="L26" s="1117"/>
      <c r="M26" s="46"/>
      <c r="N26" s="952"/>
    </row>
    <row r="27" spans="1:14">
      <c r="A27" s="34">
        <v>3</v>
      </c>
      <c r="B27" s="44" t="s">
        <v>794</v>
      </c>
      <c r="C27" s="1113" t="s">
        <v>28</v>
      </c>
      <c r="D27" s="225" t="s">
        <v>28</v>
      </c>
      <c r="E27" s="225" t="s">
        <v>28</v>
      </c>
      <c r="F27" s="225" t="s">
        <v>28</v>
      </c>
      <c r="G27" s="225" t="s">
        <v>28</v>
      </c>
      <c r="H27" s="225" t="s">
        <v>28</v>
      </c>
      <c r="I27" s="225" t="s">
        <v>28</v>
      </c>
      <c r="J27" s="225" t="s">
        <v>28</v>
      </c>
      <c r="K27" s="225" t="s">
        <v>28</v>
      </c>
      <c r="L27" s="226" t="s">
        <v>28</v>
      </c>
      <c r="M27" s="46"/>
      <c r="N27" s="955"/>
    </row>
    <row r="28" spans="1:14">
      <c r="A28" s="7" t="s">
        <v>109</v>
      </c>
      <c r="B28" s="117" t="s">
        <v>795</v>
      </c>
      <c r="C28" s="819">
        <v>0</v>
      </c>
      <c r="D28" s="1114">
        <v>0</v>
      </c>
      <c r="E28" s="819">
        <v>0</v>
      </c>
      <c r="F28" s="820">
        <v>0</v>
      </c>
      <c r="G28" s="819">
        <v>0</v>
      </c>
      <c r="H28" s="820">
        <v>0</v>
      </c>
      <c r="I28" s="819">
        <v>0</v>
      </c>
      <c r="J28" s="820">
        <v>0</v>
      </c>
      <c r="K28" s="821">
        <f t="shared" ref="K28:L31" si="4">SUM(C28,E28,G28,I28)</f>
        <v>0</v>
      </c>
      <c r="L28" s="822">
        <f t="shared" si="4"/>
        <v>0</v>
      </c>
      <c r="M28" s="46"/>
      <c r="N28" s="948">
        <f>IF(AND(K28=0,L28=0),0,IF(AND(K28=0,L28&gt;0),1,IF(AND(K28=0,L28&lt;0),-1,(L28-K28)/ABS(K28))))</f>
        <v>0</v>
      </c>
    </row>
    <row r="29" spans="1:14">
      <c r="A29" s="9" t="s">
        <v>111</v>
      </c>
      <c r="B29" s="119" t="s">
        <v>796</v>
      </c>
      <c r="C29" s="319">
        <v>0</v>
      </c>
      <c r="D29" s="1115">
        <v>0</v>
      </c>
      <c r="E29" s="319">
        <v>0</v>
      </c>
      <c r="F29" s="320">
        <v>0</v>
      </c>
      <c r="G29" s="319">
        <v>0</v>
      </c>
      <c r="H29" s="320">
        <v>0</v>
      </c>
      <c r="I29" s="319">
        <v>0</v>
      </c>
      <c r="J29" s="320">
        <v>0</v>
      </c>
      <c r="K29" s="321">
        <f t="shared" si="4"/>
        <v>0</v>
      </c>
      <c r="L29" s="322">
        <f t="shared" si="4"/>
        <v>0</v>
      </c>
      <c r="M29" s="46"/>
      <c r="N29" s="950">
        <f>IF(AND(K29=0,L29=0),0,IF(AND(K29=0,L29&gt;0),1,IF(AND(K29=0,L29&lt;0),-1,(L29-K29)/ABS(K29))))</f>
        <v>0</v>
      </c>
    </row>
    <row r="30" spans="1:14">
      <c r="A30" s="9" t="s">
        <v>113</v>
      </c>
      <c r="B30" s="119" t="s">
        <v>797</v>
      </c>
      <c r="C30" s="319">
        <v>0</v>
      </c>
      <c r="D30" s="1115">
        <v>0</v>
      </c>
      <c r="E30" s="319">
        <v>0</v>
      </c>
      <c r="F30" s="320">
        <v>0</v>
      </c>
      <c r="G30" s="319">
        <v>0</v>
      </c>
      <c r="H30" s="320">
        <v>0</v>
      </c>
      <c r="I30" s="319">
        <v>0</v>
      </c>
      <c r="J30" s="320">
        <v>0</v>
      </c>
      <c r="K30" s="321">
        <f t="shared" si="4"/>
        <v>0</v>
      </c>
      <c r="L30" s="322">
        <f t="shared" si="4"/>
        <v>0</v>
      </c>
      <c r="M30" s="46"/>
      <c r="N30" s="950">
        <f>IF(AND(K30=0,L30=0),0,IF(AND(K30=0,L30&gt;0),1,IF(AND(K30=0,L30&lt;0),-1,(L30-K30)/ABS(K30))))</f>
        <v>0</v>
      </c>
    </row>
    <row r="31" spans="1:14">
      <c r="A31" s="1112" t="s">
        <v>115</v>
      </c>
      <c r="B31" s="814" t="s">
        <v>794</v>
      </c>
      <c r="C31" s="210">
        <v>0</v>
      </c>
      <c r="D31" s="1135">
        <v>0</v>
      </c>
      <c r="E31" s="210">
        <v>0</v>
      </c>
      <c r="F31" s="323">
        <v>0</v>
      </c>
      <c r="G31" s="210">
        <v>0</v>
      </c>
      <c r="H31" s="323">
        <v>0</v>
      </c>
      <c r="I31" s="210">
        <v>0</v>
      </c>
      <c r="J31" s="323">
        <v>0</v>
      </c>
      <c r="K31" s="823">
        <f t="shared" si="4"/>
        <v>0</v>
      </c>
      <c r="L31" s="824">
        <f t="shared" si="4"/>
        <v>0</v>
      </c>
      <c r="M31" s="947"/>
      <c r="N31" s="950">
        <f>IF(AND(K31=0,L31=0),0,IF(AND(K31=0,L31&gt;0),1,IF(AND(K31=0,L31&lt;0),-1,(L31-K31)/ABS(K31))))</f>
        <v>0</v>
      </c>
    </row>
    <row r="32" spans="1:14" ht="27">
      <c r="A32" s="1088"/>
      <c r="B32" s="1088" t="s">
        <v>798</v>
      </c>
      <c r="C32" s="1130"/>
      <c r="D32" s="1130"/>
      <c r="E32" s="1130"/>
      <c r="F32" s="1130"/>
      <c r="G32" s="1130"/>
      <c r="H32" s="1130"/>
      <c r="I32" s="1130"/>
      <c r="J32" s="1130"/>
      <c r="K32" s="1131"/>
      <c r="L32" s="1131"/>
      <c r="M32" s="947"/>
      <c r="N32" s="1125"/>
    </row>
    <row r="33" spans="1:14" ht="41.25" customHeight="1">
      <c r="A33" s="402"/>
      <c r="B33" s="1156"/>
      <c r="C33" s="1133"/>
      <c r="D33" s="1133"/>
      <c r="E33" s="1133"/>
      <c r="F33" s="1133"/>
      <c r="G33" s="1133"/>
      <c r="H33" s="1133"/>
      <c r="I33" s="1133"/>
      <c r="J33" s="1133"/>
      <c r="K33" s="1134"/>
      <c r="L33" s="1134"/>
      <c r="M33" s="947"/>
      <c r="N33" s="1125"/>
    </row>
    <row r="34" spans="1:14">
      <c r="A34" s="154" t="s">
        <v>117</v>
      </c>
      <c r="B34" s="43" t="s">
        <v>799</v>
      </c>
      <c r="C34" s="1128">
        <f t="shared" ref="C34:L34" si="5">SUM(C28:C31)</f>
        <v>0</v>
      </c>
      <c r="D34" s="1132">
        <f t="shared" si="5"/>
        <v>0</v>
      </c>
      <c r="E34" s="1128">
        <f t="shared" si="5"/>
        <v>0</v>
      </c>
      <c r="F34" s="1129">
        <f t="shared" si="5"/>
        <v>0</v>
      </c>
      <c r="G34" s="1128">
        <f t="shared" si="5"/>
        <v>0</v>
      </c>
      <c r="H34" s="1129">
        <f t="shared" si="5"/>
        <v>0</v>
      </c>
      <c r="I34" s="1128">
        <f t="shared" si="5"/>
        <v>0</v>
      </c>
      <c r="J34" s="1129">
        <f t="shared" si="5"/>
        <v>0</v>
      </c>
      <c r="K34" s="1128">
        <f t="shared" si="5"/>
        <v>0</v>
      </c>
      <c r="L34" s="1129">
        <f t="shared" si="5"/>
        <v>0</v>
      </c>
      <c r="M34" s="369"/>
      <c r="N34" s="951">
        <f>IF(AND(K34=0,L34=0),0,IF(AND(K34=0,L34&gt;0),1,IF(AND(K34=0,L34&lt;0),-1,(L34-K34)/ABS(K34))))</f>
        <v>0</v>
      </c>
    </row>
    <row r="35" spans="1:14">
      <c r="A35" s="21"/>
      <c r="B35" s="94"/>
      <c r="C35" s="1122"/>
      <c r="D35" s="1122"/>
      <c r="E35" s="1122"/>
      <c r="F35" s="1122"/>
      <c r="G35" s="1122"/>
      <c r="H35" s="1122"/>
      <c r="I35" s="1122"/>
      <c r="J35" s="1122"/>
      <c r="K35" s="1122"/>
      <c r="L35" s="1123"/>
      <c r="M35" s="369"/>
      <c r="N35" s="956"/>
    </row>
    <row r="36" spans="1:14">
      <c r="A36" s="34">
        <v>4</v>
      </c>
      <c r="B36" s="45" t="s">
        <v>800</v>
      </c>
      <c r="C36" s="1113" t="s">
        <v>28</v>
      </c>
      <c r="D36" s="225" t="s">
        <v>28</v>
      </c>
      <c r="E36" s="225" t="s">
        <v>28</v>
      </c>
      <c r="F36" s="225" t="s">
        <v>28</v>
      </c>
      <c r="G36" s="225" t="s">
        <v>28</v>
      </c>
      <c r="H36" s="225" t="s">
        <v>28</v>
      </c>
      <c r="I36" s="225" t="s">
        <v>28</v>
      </c>
      <c r="J36" s="225" t="s">
        <v>28</v>
      </c>
      <c r="K36" s="225" t="s">
        <v>28</v>
      </c>
      <c r="L36" s="226" t="s">
        <v>28</v>
      </c>
      <c r="M36" s="46"/>
      <c r="N36" s="955"/>
    </row>
    <row r="37" spans="1:14">
      <c r="A37" s="1118" t="s">
        <v>274</v>
      </c>
      <c r="B37" s="1120" t="s">
        <v>801</v>
      </c>
      <c r="C37" s="819">
        <v>0</v>
      </c>
      <c r="D37" s="820">
        <v>0</v>
      </c>
      <c r="E37" s="819">
        <v>0</v>
      </c>
      <c r="F37" s="820">
        <v>0</v>
      </c>
      <c r="G37" s="819">
        <v>0</v>
      </c>
      <c r="H37" s="820">
        <v>0</v>
      </c>
      <c r="I37" s="819">
        <v>0</v>
      </c>
      <c r="J37" s="820">
        <v>0</v>
      </c>
      <c r="K37" s="821">
        <f t="shared" ref="K37:L39" si="6">SUM(C37,E37,G37,I37)</f>
        <v>0</v>
      </c>
      <c r="L37" s="822">
        <f t="shared" si="6"/>
        <v>0</v>
      </c>
      <c r="M37" s="46"/>
      <c r="N37" s="948">
        <f>IF(AND(K37=0,L37=0),0,IF(AND(K37=0,L37&gt;0),1,IF(AND(K37=0,L37&lt;0),-1,(L37-K37)/ABS(K37))))</f>
        <v>0</v>
      </c>
    </row>
    <row r="38" spans="1:14">
      <c r="A38" s="9" t="s">
        <v>283</v>
      </c>
      <c r="B38" s="1121" t="s">
        <v>802</v>
      </c>
      <c r="C38" s="319">
        <v>0</v>
      </c>
      <c r="D38" s="320">
        <v>0</v>
      </c>
      <c r="E38" s="319">
        <v>0</v>
      </c>
      <c r="F38" s="320">
        <v>0</v>
      </c>
      <c r="G38" s="319">
        <v>0</v>
      </c>
      <c r="H38" s="320">
        <v>0</v>
      </c>
      <c r="I38" s="319">
        <v>0</v>
      </c>
      <c r="J38" s="320">
        <v>0</v>
      </c>
      <c r="K38" s="321">
        <f>SUM(C38,E38,G38,I38)</f>
        <v>0</v>
      </c>
      <c r="L38" s="322">
        <f t="shared" si="6"/>
        <v>0</v>
      </c>
      <c r="M38" s="46"/>
      <c r="N38" s="950">
        <f>IF(AND(K38=0,L38=0),0,IF(AND(K38=0,L38&gt;0),1,IF(AND(K38=0,L38&lt;0),-1,(L38-K38)/ABS(K38))))</f>
        <v>0</v>
      </c>
    </row>
    <row r="39" spans="1:14">
      <c r="A39" s="9" t="s">
        <v>291</v>
      </c>
      <c r="B39" s="1121" t="s">
        <v>803</v>
      </c>
      <c r="C39" s="210">
        <v>0</v>
      </c>
      <c r="D39" s="323">
        <v>0</v>
      </c>
      <c r="E39" s="210">
        <v>0</v>
      </c>
      <c r="F39" s="323">
        <v>0</v>
      </c>
      <c r="G39" s="210">
        <v>0</v>
      </c>
      <c r="H39" s="323">
        <v>0</v>
      </c>
      <c r="I39" s="210">
        <v>0</v>
      </c>
      <c r="J39" s="323">
        <v>0</v>
      </c>
      <c r="K39" s="823">
        <f t="shared" si="6"/>
        <v>0</v>
      </c>
      <c r="L39" s="824">
        <f t="shared" si="6"/>
        <v>0</v>
      </c>
      <c r="M39" s="947"/>
      <c r="N39" s="950">
        <f>IF(AND(K39=0,L39=0),0,IF(AND(K39=0,L39&gt;0),1,IF(AND(K39=0,L39&lt;0),-1,(L39-K39)/ABS(K39))))</f>
        <v>0</v>
      </c>
    </row>
    <row r="40" spans="1:14" ht="27">
      <c r="A40" s="1088"/>
      <c r="B40" s="1088" t="s">
        <v>804</v>
      </c>
      <c r="C40" s="1130"/>
      <c r="D40" s="1130"/>
      <c r="E40" s="1130"/>
      <c r="F40" s="1130"/>
      <c r="G40" s="1130"/>
      <c r="H40" s="1130"/>
      <c r="I40" s="1130"/>
      <c r="J40" s="1130"/>
      <c r="K40" s="1131"/>
      <c r="L40" s="1131"/>
      <c r="M40" s="947"/>
      <c r="N40" s="1125"/>
    </row>
    <row r="41" spans="1:14" ht="41.25" customHeight="1">
      <c r="A41" s="1112"/>
      <c r="B41" s="1157"/>
      <c r="C41" s="1130"/>
      <c r="D41" s="1130"/>
      <c r="E41" s="1130"/>
      <c r="F41" s="1130"/>
      <c r="G41" s="1130"/>
      <c r="H41" s="1130"/>
      <c r="I41" s="1130"/>
      <c r="J41" s="1130"/>
      <c r="K41" s="1131"/>
      <c r="L41" s="1131"/>
      <c r="M41" s="947"/>
      <c r="N41" s="1125"/>
    </row>
    <row r="42" spans="1:14">
      <c r="A42" s="22" t="s">
        <v>293</v>
      </c>
      <c r="B42" s="1119" t="s">
        <v>805</v>
      </c>
      <c r="C42" s="227">
        <f>SUM(C37:C39)</f>
        <v>0</v>
      </c>
      <c r="D42" s="228">
        <f t="shared" ref="D42:J42" si="7">SUM(D37:D39)</f>
        <v>0</v>
      </c>
      <c r="E42" s="227">
        <f t="shared" si="7"/>
        <v>0</v>
      </c>
      <c r="F42" s="228">
        <f t="shared" si="7"/>
        <v>0</v>
      </c>
      <c r="G42" s="227">
        <f>SUM(G37:G39)</f>
        <v>0</v>
      </c>
      <c r="H42" s="228">
        <f>SUM(H37:H39)</f>
        <v>0</v>
      </c>
      <c r="I42" s="227">
        <f t="shared" si="7"/>
        <v>0</v>
      </c>
      <c r="J42" s="228">
        <f t="shared" si="7"/>
        <v>0</v>
      </c>
      <c r="K42" s="227">
        <f>SUM(K37:K39)</f>
        <v>0</v>
      </c>
      <c r="L42" s="228">
        <f>SUM(L37:L39)</f>
        <v>0</v>
      </c>
      <c r="M42" s="369"/>
      <c r="N42" s="951">
        <f>IF(AND(K42=0,L42=0),0,IF(AND(K42=0,L42&gt;0),1,IF(AND(K42=0,L42&lt;0),-1,(L42-K42)/ABS(K42))))</f>
        <v>0</v>
      </c>
    </row>
    <row r="43" spans="1:14">
      <c r="A43" s="21"/>
      <c r="B43" s="94"/>
      <c r="C43" s="234"/>
      <c r="D43" s="234"/>
      <c r="E43" s="234"/>
      <c r="F43" s="234"/>
      <c r="G43" s="234"/>
      <c r="H43" s="234"/>
      <c r="I43" s="234"/>
      <c r="J43" s="234"/>
      <c r="K43" s="234"/>
      <c r="L43" s="235"/>
      <c r="M43" s="369"/>
      <c r="N43" s="956"/>
    </row>
    <row r="44" spans="1:14">
      <c r="A44" s="34">
        <v>5</v>
      </c>
      <c r="B44" s="45" t="s">
        <v>806</v>
      </c>
      <c r="C44" s="1113" t="s">
        <v>28</v>
      </c>
      <c r="D44" s="225" t="s">
        <v>28</v>
      </c>
      <c r="E44" s="225" t="s">
        <v>28</v>
      </c>
      <c r="F44" s="225" t="s">
        <v>28</v>
      </c>
      <c r="G44" s="225" t="s">
        <v>28</v>
      </c>
      <c r="H44" s="225" t="s">
        <v>28</v>
      </c>
      <c r="I44" s="225" t="s">
        <v>28</v>
      </c>
      <c r="J44" s="225" t="s">
        <v>28</v>
      </c>
      <c r="K44" s="225" t="s">
        <v>28</v>
      </c>
      <c r="L44" s="226" t="s">
        <v>28</v>
      </c>
      <c r="M44" s="46"/>
      <c r="N44" s="955"/>
    </row>
    <row r="45" spans="1:14">
      <c r="A45" s="1118" t="s">
        <v>542</v>
      </c>
      <c r="B45" s="1120" t="s">
        <v>807</v>
      </c>
      <c r="C45" s="315">
        <v>0</v>
      </c>
      <c r="D45" s="316">
        <v>0</v>
      </c>
      <c r="E45" s="315">
        <v>0</v>
      </c>
      <c r="F45" s="316">
        <v>0</v>
      </c>
      <c r="G45" s="315">
        <v>0</v>
      </c>
      <c r="H45" s="316">
        <v>0</v>
      </c>
      <c r="I45" s="315">
        <v>0</v>
      </c>
      <c r="J45" s="316">
        <v>0</v>
      </c>
      <c r="K45" s="317">
        <f t="shared" ref="K45:L48" si="8">SUM(C45,E45,G45,I45)</f>
        <v>0</v>
      </c>
      <c r="L45" s="318">
        <f t="shared" si="8"/>
        <v>0</v>
      </c>
      <c r="M45" s="46"/>
      <c r="N45" s="948">
        <f>IF(AND(K45=0,L45=0),0,IF(AND(K45=0,L45&gt;0),1,IF(AND(K45=0,L45&lt;0),-1,(L45-K45)/ABS(K45))))</f>
        <v>0</v>
      </c>
    </row>
    <row r="46" spans="1:14">
      <c r="A46" s="9" t="s">
        <v>543</v>
      </c>
      <c r="B46" s="1121" t="s">
        <v>808</v>
      </c>
      <c r="C46" s="319">
        <v>0</v>
      </c>
      <c r="D46" s="320">
        <v>0</v>
      </c>
      <c r="E46" s="319">
        <v>0</v>
      </c>
      <c r="F46" s="320">
        <v>0</v>
      </c>
      <c r="G46" s="319">
        <v>0</v>
      </c>
      <c r="H46" s="320">
        <v>0</v>
      </c>
      <c r="I46" s="319">
        <v>0</v>
      </c>
      <c r="J46" s="320">
        <v>0</v>
      </c>
      <c r="K46" s="321">
        <f>SUM(C46,E46,G46,I46)</f>
        <v>0</v>
      </c>
      <c r="L46" s="322">
        <f>SUM(D46,F46,H46,J46)</f>
        <v>0</v>
      </c>
      <c r="M46" s="46"/>
      <c r="N46" s="950">
        <f>IF(AND(K46=0,L46=0),0,IF(AND(K46=0,L46&gt;0),1,IF(AND(K46=0,L46&lt;0),-1,(L46-K46)/ABS(K46))))</f>
        <v>0</v>
      </c>
    </row>
    <row r="47" spans="1:14" ht="27">
      <c r="A47" s="146" t="s">
        <v>544</v>
      </c>
      <c r="B47" s="698" t="s">
        <v>809</v>
      </c>
      <c r="C47" s="722">
        <v>0</v>
      </c>
      <c r="D47" s="723">
        <v>0</v>
      </c>
      <c r="E47" s="722">
        <v>0</v>
      </c>
      <c r="F47" s="723">
        <v>0</v>
      </c>
      <c r="G47" s="722">
        <v>0</v>
      </c>
      <c r="H47" s="723">
        <v>0</v>
      </c>
      <c r="I47" s="722">
        <v>0</v>
      </c>
      <c r="J47" s="723">
        <v>0</v>
      </c>
      <c r="K47" s="724">
        <f t="shared" si="8"/>
        <v>0</v>
      </c>
      <c r="L47" s="725">
        <f t="shared" si="8"/>
        <v>0</v>
      </c>
      <c r="M47" s="46"/>
      <c r="N47" s="950">
        <f>IF(AND(K47=0,L47=0),0,IF(AND(K47=0,L47&gt;0),1,IF(AND(K47=0,L47&lt;0),-1,(L47-K47)/ABS(K47))))</f>
        <v>0</v>
      </c>
    </row>
    <row r="48" spans="1:14">
      <c r="A48" s="9" t="s">
        <v>810</v>
      </c>
      <c r="B48" s="1124" t="s">
        <v>806</v>
      </c>
      <c r="C48" s="210">
        <v>0</v>
      </c>
      <c r="D48" s="323">
        <v>0</v>
      </c>
      <c r="E48" s="210">
        <v>0</v>
      </c>
      <c r="F48" s="323">
        <v>0</v>
      </c>
      <c r="G48" s="210">
        <v>0</v>
      </c>
      <c r="H48" s="323">
        <v>0</v>
      </c>
      <c r="I48" s="210">
        <v>0</v>
      </c>
      <c r="J48" s="323">
        <v>0</v>
      </c>
      <c r="K48" s="823">
        <f t="shared" si="8"/>
        <v>0</v>
      </c>
      <c r="L48" s="824">
        <f>SUM(D48,F48,H48,J48)</f>
        <v>0</v>
      </c>
      <c r="M48" s="947"/>
      <c r="N48" s="950">
        <f>IF(AND(K48=0,L48=0),0,IF(AND(K48=0,L48&gt;0),1,IF(AND(K48=0,L48&lt;0),-1,(L48-K48)/ABS(K48))))</f>
        <v>0</v>
      </c>
    </row>
    <row r="49" spans="1:14" ht="27">
      <c r="A49" s="1088"/>
      <c r="B49" s="1088" t="s">
        <v>811</v>
      </c>
      <c r="C49" s="1130"/>
      <c r="D49" s="1130"/>
      <c r="E49" s="1130"/>
      <c r="F49" s="1130"/>
      <c r="G49" s="1130"/>
      <c r="H49" s="1130"/>
      <c r="I49" s="1130"/>
      <c r="J49" s="1130"/>
      <c r="K49" s="1131"/>
      <c r="L49" s="1131"/>
      <c r="M49" s="947"/>
      <c r="N49" s="1125"/>
    </row>
    <row r="50" spans="1:14" ht="41.25" customHeight="1">
      <c r="A50" s="1112"/>
      <c r="B50" s="1157"/>
      <c r="C50" s="1130"/>
      <c r="D50" s="1130"/>
      <c r="E50" s="1130"/>
      <c r="F50" s="1130"/>
      <c r="G50" s="1130"/>
      <c r="H50" s="1130"/>
      <c r="I50" s="1130"/>
      <c r="J50" s="1130"/>
      <c r="K50" s="1131"/>
      <c r="L50" s="1131"/>
      <c r="M50" s="947"/>
      <c r="N50" s="1125"/>
    </row>
    <row r="51" spans="1:14">
      <c r="A51" s="22" t="s">
        <v>812</v>
      </c>
      <c r="B51" s="1119" t="s">
        <v>813</v>
      </c>
      <c r="C51" s="227">
        <f t="shared" ref="C51:L51" si="9">SUM(C45:C48)</f>
        <v>0</v>
      </c>
      <c r="D51" s="228">
        <f t="shared" si="9"/>
        <v>0</v>
      </c>
      <c r="E51" s="227">
        <f t="shared" si="9"/>
        <v>0</v>
      </c>
      <c r="F51" s="228">
        <f t="shared" si="9"/>
        <v>0</v>
      </c>
      <c r="G51" s="227">
        <f t="shared" si="9"/>
        <v>0</v>
      </c>
      <c r="H51" s="228">
        <f t="shared" si="9"/>
        <v>0</v>
      </c>
      <c r="I51" s="227">
        <f t="shared" si="9"/>
        <v>0</v>
      </c>
      <c r="J51" s="228">
        <f t="shared" si="9"/>
        <v>0</v>
      </c>
      <c r="K51" s="227">
        <f t="shared" si="9"/>
        <v>0</v>
      </c>
      <c r="L51" s="228">
        <f t="shared" si="9"/>
        <v>0</v>
      </c>
      <c r="M51" s="369"/>
      <c r="N51" s="951">
        <f>IF(AND(K51=0,L51=0),0,IF(AND(K51=0,L51&gt;0),1,IF(AND(K51=0,L51&lt;0),-1,(L51-K51)/ABS(K51))))</f>
        <v>0</v>
      </c>
    </row>
    <row r="52" spans="1:14">
      <c r="A52" s="21"/>
      <c r="B52" s="94"/>
      <c r="C52" s="229"/>
      <c r="D52" s="229"/>
      <c r="E52" s="229"/>
      <c r="F52" s="229"/>
      <c r="G52" s="229"/>
      <c r="H52" s="229"/>
      <c r="I52" s="229"/>
      <c r="J52" s="229"/>
      <c r="K52" s="229"/>
      <c r="L52" s="230"/>
      <c r="M52" s="369"/>
      <c r="N52" s="957"/>
    </row>
    <row r="53" spans="1:14">
      <c r="A53" s="22">
        <v>6</v>
      </c>
      <c r="B53" s="24" t="s">
        <v>814</v>
      </c>
      <c r="C53" s="227">
        <f t="shared" ref="C53:L53" si="10">SUM(C25,C34,C42,C51)</f>
        <v>0</v>
      </c>
      <c r="D53" s="228">
        <f t="shared" si="10"/>
        <v>0</v>
      </c>
      <c r="E53" s="227">
        <f t="shared" si="10"/>
        <v>0</v>
      </c>
      <c r="F53" s="228">
        <f t="shared" si="10"/>
        <v>0</v>
      </c>
      <c r="G53" s="227">
        <f t="shared" si="10"/>
        <v>0</v>
      </c>
      <c r="H53" s="228">
        <f t="shared" si="10"/>
        <v>0</v>
      </c>
      <c r="I53" s="227">
        <f t="shared" si="10"/>
        <v>0</v>
      </c>
      <c r="J53" s="228">
        <f t="shared" si="10"/>
        <v>0</v>
      </c>
      <c r="K53" s="227">
        <f t="shared" si="10"/>
        <v>0</v>
      </c>
      <c r="L53" s="228">
        <f t="shared" si="10"/>
        <v>0</v>
      </c>
      <c r="M53" s="46"/>
      <c r="N53" s="949">
        <f>IF(AND(K53=0,L53=0),0,IF(AND(K53=0,L53&gt;0),1,IF(AND(K53=0,L53&lt;0),-1,(L53-K53)/ABS(K53))))</f>
        <v>0</v>
      </c>
    </row>
    <row r="54" spans="1:14" ht="14.25" customHeight="1">
      <c r="A54" s="97"/>
      <c r="B54" s="95"/>
      <c r="C54" s="96"/>
      <c r="D54" s="96"/>
      <c r="E54" s="96"/>
      <c r="F54" s="96"/>
      <c r="G54" s="96"/>
      <c r="H54" s="96"/>
      <c r="I54" s="96"/>
      <c r="J54" s="96"/>
      <c r="K54" s="96"/>
      <c r="L54" s="98"/>
      <c r="M54" s="46"/>
      <c r="N54" s="46"/>
    </row>
    <row r="55" spans="1:14" ht="15" customHeight="1">
      <c r="A55" s="100">
        <v>7</v>
      </c>
      <c r="B55" s="1327" t="s">
        <v>815</v>
      </c>
      <c r="C55" s="1328"/>
      <c r="D55" s="1328"/>
      <c r="E55" s="1328"/>
      <c r="F55" s="1328"/>
      <c r="G55" s="1328"/>
      <c r="H55" s="1328"/>
      <c r="I55" s="1328"/>
      <c r="J55" s="1329"/>
      <c r="K55" s="328"/>
      <c r="L55" s="329"/>
      <c r="M55" s="46"/>
      <c r="N55" s="46"/>
    </row>
    <row r="56" spans="1:14" ht="27">
      <c r="A56" s="34"/>
      <c r="B56" s="1146" t="s">
        <v>816</v>
      </c>
      <c r="C56" s="1147"/>
      <c r="D56" s="1147"/>
      <c r="E56" s="1147"/>
      <c r="F56" s="1147"/>
      <c r="G56" s="1147"/>
      <c r="H56" s="1147"/>
      <c r="I56" s="1147"/>
      <c r="J56" s="1148"/>
      <c r="K56" s="328"/>
      <c r="L56" s="329"/>
      <c r="M56" s="46"/>
      <c r="N56" s="46"/>
    </row>
    <row r="57" spans="1:14">
      <c r="A57" s="7" t="s">
        <v>129</v>
      </c>
      <c r="B57" s="117" t="s">
        <v>817</v>
      </c>
      <c r="C57" s="141">
        <v>0</v>
      </c>
      <c r="D57" s="142">
        <v>0</v>
      </c>
      <c r="E57" s="141">
        <v>0</v>
      </c>
      <c r="F57" s="1151">
        <v>0</v>
      </c>
      <c r="G57" s="1152">
        <v>0</v>
      </c>
      <c r="H57" s="142">
        <v>0</v>
      </c>
      <c r="I57" s="141">
        <v>0</v>
      </c>
      <c r="J57" s="1151">
        <v>0</v>
      </c>
      <c r="K57" s="330"/>
      <c r="L57" s="331"/>
      <c r="M57" s="46"/>
      <c r="N57" s="46"/>
    </row>
    <row r="58" spans="1:14">
      <c r="A58" s="11" t="s">
        <v>130</v>
      </c>
      <c r="B58" s="118" t="s">
        <v>818</v>
      </c>
      <c r="C58" s="143">
        <v>0</v>
      </c>
      <c r="D58" s="144">
        <v>0</v>
      </c>
      <c r="E58" s="1150">
        <v>0</v>
      </c>
      <c r="F58" s="144">
        <v>0</v>
      </c>
      <c r="G58" s="1150">
        <v>0</v>
      </c>
      <c r="H58" s="144">
        <v>0</v>
      </c>
      <c r="I58" s="1150">
        <v>0</v>
      </c>
      <c r="J58" s="144">
        <v>0</v>
      </c>
      <c r="K58" s="330"/>
      <c r="L58" s="331"/>
      <c r="M58" s="46"/>
      <c r="N58" s="46"/>
    </row>
    <row r="59" spans="1:14">
      <c r="A59" s="97"/>
      <c r="B59" s="15"/>
      <c r="C59" s="93"/>
      <c r="D59" s="1069"/>
      <c r="E59" s="1069"/>
      <c r="F59" s="1069"/>
      <c r="G59" s="1069"/>
      <c r="H59" s="1069"/>
      <c r="I59" s="1069"/>
      <c r="J59" s="1067"/>
      <c r="K59" s="330"/>
      <c r="L59" s="331"/>
    </row>
    <row r="60" spans="1:14" ht="40.5">
      <c r="A60" s="1336">
        <v>8</v>
      </c>
      <c r="B60" s="1076" t="s">
        <v>819</v>
      </c>
      <c r="C60" s="1105"/>
      <c r="D60" s="1104"/>
      <c r="E60" s="1323"/>
      <c r="F60" s="1323"/>
      <c r="G60" s="1323"/>
      <c r="H60" s="1323"/>
      <c r="I60" s="1323"/>
      <c r="J60" s="1323"/>
      <c r="K60" s="1067"/>
      <c r="L60" s="1068"/>
      <c r="M60" s="46"/>
      <c r="N60" s="46"/>
    </row>
    <row r="61" spans="1:14" ht="27">
      <c r="A61" s="1337"/>
      <c r="B61" s="1088" t="s">
        <v>820</v>
      </c>
      <c r="C61" s="1087"/>
      <c r="D61" s="1087"/>
      <c r="E61" s="1087"/>
      <c r="F61" s="1087"/>
      <c r="G61" s="1087"/>
      <c r="H61" s="1087"/>
      <c r="I61" s="1087"/>
      <c r="J61" s="1087"/>
      <c r="K61" s="1067"/>
      <c r="L61" s="1068"/>
      <c r="M61" s="46"/>
      <c r="N61" s="46"/>
    </row>
    <row r="62" spans="1:14" ht="82.5" customHeight="1">
      <c r="A62" s="1070"/>
      <c r="B62" s="1149"/>
      <c r="C62" s="1087"/>
      <c r="D62" s="1087"/>
      <c r="E62" s="1087"/>
      <c r="F62" s="1087"/>
      <c r="G62" s="1087"/>
      <c r="H62" s="1087"/>
      <c r="I62" s="1087"/>
      <c r="J62" s="1087"/>
      <c r="K62" s="1067"/>
      <c r="L62" s="1068"/>
      <c r="M62" s="199"/>
      <c r="N62" s="199"/>
    </row>
    <row r="63" spans="1:14">
      <c r="A63" s="97"/>
      <c r="B63" s="1089"/>
      <c r="C63" s="853"/>
      <c r="D63" s="1067"/>
      <c r="E63" s="1067"/>
      <c r="F63" s="1067"/>
      <c r="G63" s="1067"/>
      <c r="H63" s="1067"/>
      <c r="I63" s="1067"/>
      <c r="J63" s="1067"/>
      <c r="K63" s="1067"/>
      <c r="L63" s="1068"/>
    </row>
    <row r="64" spans="1:14" ht="27">
      <c r="A64" s="1336">
        <v>9</v>
      </c>
      <c r="B64" s="1108" t="s">
        <v>821</v>
      </c>
      <c r="C64" s="1105"/>
      <c r="D64" s="1106"/>
      <c r="E64" s="1323"/>
      <c r="F64" s="1324"/>
      <c r="G64" s="1323"/>
      <c r="H64" s="1324"/>
      <c r="I64" s="1323"/>
      <c r="J64" s="1324"/>
      <c r="K64" s="1067"/>
      <c r="L64" s="1068"/>
    </row>
    <row r="65" spans="1:12" ht="27">
      <c r="A65" s="1337"/>
      <c r="B65" s="1107" t="s">
        <v>822</v>
      </c>
      <c r="C65" s="1087"/>
      <c r="D65" s="1087"/>
      <c r="E65" s="1087"/>
      <c r="F65" s="1087"/>
      <c r="G65" s="1087"/>
      <c r="H65" s="1087"/>
      <c r="I65" s="1087"/>
      <c r="J65" s="1087"/>
      <c r="K65" s="1067"/>
      <c r="L65" s="1068"/>
    </row>
    <row r="66" spans="1:12" ht="82.5" customHeight="1">
      <c r="A66" s="1074"/>
      <c r="B66" s="1149"/>
      <c r="C66" s="1087"/>
      <c r="D66" s="1087"/>
      <c r="E66" s="1087"/>
      <c r="F66" s="1087"/>
      <c r="G66" s="1087"/>
      <c r="H66" s="1087"/>
      <c r="I66" s="1087"/>
      <c r="J66" s="1087"/>
      <c r="K66" s="1067"/>
      <c r="L66" s="1068"/>
    </row>
    <row r="67" spans="1:12">
      <c r="A67" s="97"/>
      <c r="B67" s="15"/>
      <c r="C67" s="853"/>
      <c r="D67" s="1067"/>
      <c r="E67" s="1067"/>
      <c r="F67" s="1067"/>
      <c r="G67" s="1067"/>
      <c r="H67" s="1067"/>
      <c r="I67" s="1067"/>
      <c r="J67" s="1067"/>
      <c r="K67" s="1067"/>
      <c r="L67" s="1068"/>
    </row>
    <row r="68" spans="1:12" ht="27">
      <c r="A68" s="1336">
        <v>10</v>
      </c>
      <c r="B68" s="1108" t="s">
        <v>823</v>
      </c>
      <c r="C68" s="1105"/>
      <c r="D68" s="1106"/>
      <c r="E68" s="1323"/>
      <c r="F68" s="1324"/>
      <c r="G68" s="1323"/>
      <c r="H68" s="1324"/>
      <c r="I68" s="1323"/>
      <c r="J68" s="1324"/>
      <c r="K68" s="1067"/>
      <c r="L68" s="1068"/>
    </row>
    <row r="69" spans="1:12" ht="27">
      <c r="A69" s="1337"/>
      <c r="B69" s="1107" t="s">
        <v>824</v>
      </c>
      <c r="C69" s="1087"/>
      <c r="D69" s="1087"/>
      <c r="E69" s="1087"/>
      <c r="F69" s="1087"/>
      <c r="G69" s="1087"/>
      <c r="H69" s="1087"/>
      <c r="I69" s="1087"/>
      <c r="J69" s="1087"/>
      <c r="K69" s="1067"/>
      <c r="L69" s="1068"/>
    </row>
    <row r="70" spans="1:12" ht="82.5" customHeight="1">
      <c r="A70" s="1075"/>
      <c r="B70" s="1149"/>
      <c r="C70" s="1087"/>
      <c r="D70" s="1087"/>
      <c r="E70" s="1087"/>
      <c r="F70" s="1087"/>
      <c r="G70" s="1087"/>
      <c r="H70" s="1087"/>
      <c r="I70" s="1087"/>
      <c r="J70" s="1087"/>
      <c r="K70" s="1067"/>
      <c r="L70" s="1068"/>
    </row>
    <row r="71" spans="1:12">
      <c r="A71" s="21"/>
      <c r="B71" s="15"/>
      <c r="C71" s="1067"/>
      <c r="D71" s="1067"/>
      <c r="E71" s="1067"/>
      <c r="F71" s="1067"/>
      <c r="G71" s="1067"/>
      <c r="H71" s="1067"/>
      <c r="I71" s="1067"/>
      <c r="J71" s="1067"/>
      <c r="K71" s="1067"/>
      <c r="L71" s="1068"/>
    </row>
    <row r="72" spans="1:12" ht="27.75">
      <c r="A72" s="1145">
        <v>11</v>
      </c>
      <c r="B72" s="1144" t="s">
        <v>825</v>
      </c>
      <c r="C72" s="1109"/>
      <c r="D72" s="1109"/>
      <c r="E72" s="1109"/>
      <c r="F72" s="1109"/>
      <c r="G72" s="1109"/>
      <c r="H72" s="1109"/>
      <c r="I72" s="1109"/>
      <c r="J72" s="1109"/>
      <c r="K72" s="1067"/>
      <c r="L72" s="1068"/>
    </row>
    <row r="73" spans="1:12" ht="82.5" customHeight="1">
      <c r="A73" s="1070"/>
      <c r="B73" s="1149"/>
      <c r="C73" s="1110"/>
      <c r="D73" s="1111"/>
      <c r="E73" s="1111"/>
      <c r="F73" s="1111"/>
      <c r="G73" s="1111"/>
      <c r="H73" s="1111"/>
      <c r="I73" s="1111"/>
      <c r="J73" s="1111"/>
      <c r="K73" s="853"/>
      <c r="L73" s="854"/>
    </row>
    <row r="74" spans="1:12">
      <c r="C74"/>
      <c r="D74"/>
      <c r="E74"/>
      <c r="F74"/>
      <c r="G74" s="46"/>
      <c r="H74"/>
      <c r="I74"/>
      <c r="J74"/>
      <c r="K74"/>
      <c r="L74"/>
    </row>
    <row r="75" spans="1:12">
      <c r="C75"/>
      <c r="D75"/>
      <c r="E75"/>
      <c r="F75"/>
      <c r="G75" s="46"/>
      <c r="H75"/>
      <c r="I75"/>
      <c r="J75"/>
      <c r="K75"/>
      <c r="L75"/>
    </row>
    <row r="76" spans="1:12">
      <c r="C76"/>
      <c r="D76"/>
      <c r="E76"/>
      <c r="F76"/>
      <c r="G76" s="46"/>
      <c r="H76"/>
      <c r="I76"/>
      <c r="J76"/>
      <c r="K76"/>
      <c r="L76"/>
    </row>
    <row r="77" spans="1:12">
      <c r="C77"/>
      <c r="D77"/>
      <c r="E77"/>
      <c r="F77"/>
      <c r="G77" s="46"/>
      <c r="H77"/>
      <c r="I77"/>
      <c r="J77"/>
      <c r="K77"/>
      <c r="L77"/>
    </row>
    <row r="78" spans="1:12">
      <c r="C78"/>
      <c r="D78"/>
      <c r="E78"/>
      <c r="F78"/>
      <c r="G78" s="46"/>
      <c r="H78"/>
      <c r="I78"/>
      <c r="J78"/>
      <c r="K78"/>
      <c r="L78"/>
    </row>
    <row r="79" spans="1:12">
      <c r="C79"/>
      <c r="D79"/>
      <c r="E79"/>
      <c r="F79"/>
      <c r="G79" s="46"/>
      <c r="H79"/>
      <c r="I79"/>
      <c r="J79"/>
      <c r="K79"/>
      <c r="L79"/>
    </row>
    <row r="80" spans="1:12">
      <c r="C80"/>
      <c r="D80"/>
      <c r="E80"/>
      <c r="F80"/>
      <c r="G80" s="46"/>
      <c r="H80"/>
      <c r="I80"/>
      <c r="J80"/>
      <c r="K80"/>
      <c r="L80"/>
    </row>
    <row r="81" spans="7:7" customFormat="1">
      <c r="G81" s="46"/>
    </row>
    <row r="82" spans="7:7" customFormat="1">
      <c r="G82" s="46"/>
    </row>
    <row r="83" spans="7:7" customFormat="1">
      <c r="G83" s="46"/>
    </row>
    <row r="84" spans="7:7" customFormat="1">
      <c r="G84" s="46"/>
    </row>
    <row r="85" spans="7:7" customFormat="1">
      <c r="G85" s="46"/>
    </row>
    <row r="86" spans="7:7" customFormat="1">
      <c r="G86" s="46"/>
    </row>
    <row r="87" spans="7:7" customFormat="1">
      <c r="G87" s="46"/>
    </row>
    <row r="88" spans="7:7" customFormat="1">
      <c r="G88" s="46"/>
    </row>
    <row r="89" spans="7:7" customFormat="1">
      <c r="G89" s="46"/>
    </row>
    <row r="90" spans="7:7" customFormat="1">
      <c r="G90" s="46"/>
    </row>
    <row r="91" spans="7:7" customFormat="1" ht="27" customHeight="1">
      <c r="G91" s="46"/>
    </row>
    <row r="92" spans="7:7" customFormat="1" ht="27" customHeight="1">
      <c r="G92" s="46"/>
    </row>
    <row r="93" spans="7:7" customFormat="1">
      <c r="G93" s="46"/>
    </row>
    <row r="94" spans="7:7" customFormat="1">
      <c r="G94" s="46"/>
    </row>
    <row r="95" spans="7:7" customFormat="1">
      <c r="G95" s="46"/>
    </row>
    <row r="96" spans="7:7" customFormat="1">
      <c r="G96" s="46"/>
    </row>
    <row r="97" spans="1:12">
      <c r="C97"/>
      <c r="D97"/>
      <c r="E97"/>
      <c r="F97"/>
      <c r="G97" s="46"/>
      <c r="H97"/>
      <c r="I97"/>
      <c r="J97"/>
      <c r="K97"/>
      <c r="L97"/>
    </row>
    <row r="98" spans="1:12">
      <c r="C98"/>
      <c r="D98"/>
      <c r="E98"/>
      <c r="F98"/>
      <c r="G98" s="46"/>
      <c r="H98"/>
      <c r="I98"/>
      <c r="J98"/>
      <c r="K98"/>
      <c r="L98"/>
    </row>
    <row r="99" spans="1:12">
      <c r="C99"/>
      <c r="D99"/>
      <c r="E99"/>
      <c r="F99"/>
      <c r="G99" s="46"/>
      <c r="H99"/>
      <c r="I99"/>
      <c r="J99"/>
      <c r="K99"/>
      <c r="L99"/>
    </row>
    <row r="100" spans="1:12">
      <c r="C100"/>
      <c r="D100"/>
      <c r="E100"/>
      <c r="F100"/>
      <c r="G100" s="46"/>
      <c r="H100"/>
      <c r="I100"/>
      <c r="J100"/>
      <c r="K100"/>
      <c r="L100"/>
    </row>
    <row r="101" spans="1:12">
      <c r="C101"/>
      <c r="D101"/>
      <c r="E101"/>
      <c r="F101"/>
      <c r="G101" s="46"/>
      <c r="H101"/>
      <c r="I101"/>
      <c r="J101"/>
      <c r="K101"/>
      <c r="L101"/>
    </row>
    <row r="102" spans="1:12">
      <c r="C102"/>
      <c r="D102"/>
      <c r="E102"/>
      <c r="F102"/>
      <c r="G102" s="46"/>
      <c r="H102"/>
      <c r="I102"/>
      <c r="J102"/>
      <c r="K102"/>
      <c r="L102"/>
    </row>
    <row r="103" spans="1:12" ht="68.650000000000006" customHeight="1">
      <c r="C103"/>
      <c r="D103"/>
      <c r="E103"/>
      <c r="F103"/>
      <c r="G103" s="46"/>
      <c r="H103"/>
      <c r="I103"/>
      <c r="J103"/>
      <c r="K103"/>
      <c r="L103"/>
    </row>
    <row r="104" spans="1:12" ht="69.75" customHeight="1">
      <c r="C104"/>
      <c r="D104"/>
      <c r="E104"/>
      <c r="F104"/>
      <c r="G104" s="46"/>
      <c r="H104"/>
      <c r="I104"/>
      <c r="J104"/>
      <c r="K104"/>
      <c r="L104"/>
    </row>
    <row r="105" spans="1:12" ht="57" customHeight="1">
      <c r="C105"/>
      <c r="D105"/>
      <c r="E105"/>
      <c r="F105"/>
      <c r="G105" s="46"/>
      <c r="H105"/>
      <c r="I105"/>
      <c r="J105"/>
      <c r="K105"/>
      <c r="L105"/>
    </row>
    <row r="106" spans="1:12" ht="57" customHeight="1">
      <c r="C106"/>
      <c r="D106"/>
      <c r="E106"/>
      <c r="F106"/>
      <c r="G106" s="46"/>
      <c r="H106"/>
      <c r="I106"/>
      <c r="J106"/>
      <c r="K106"/>
      <c r="L106"/>
    </row>
    <row r="107" spans="1:12">
      <c r="A107" s="46"/>
      <c r="C107"/>
      <c r="D107"/>
      <c r="E107"/>
      <c r="F107"/>
      <c r="G107" s="46"/>
      <c r="H107"/>
      <c r="I107"/>
      <c r="J107"/>
      <c r="K107"/>
      <c r="L107"/>
    </row>
    <row r="108" spans="1:12">
      <c r="A108" s="46"/>
      <c r="C108"/>
      <c r="D108"/>
      <c r="E108"/>
      <c r="F108"/>
      <c r="G108" s="46"/>
      <c r="H108"/>
      <c r="I108"/>
      <c r="J108"/>
      <c r="K108"/>
      <c r="L108"/>
    </row>
    <row r="109" spans="1:12">
      <c r="C109"/>
      <c r="D109"/>
      <c r="E109"/>
      <c r="F109"/>
      <c r="G109" s="46"/>
      <c r="H109"/>
      <c r="I109"/>
      <c r="J109"/>
      <c r="K109"/>
      <c r="L109"/>
    </row>
    <row r="110" spans="1:12">
      <c r="C110"/>
      <c r="D110" s="198" t="s">
        <v>826</v>
      </c>
      <c r="E110"/>
      <c r="F110"/>
      <c r="G110"/>
      <c r="H110"/>
      <c r="I110"/>
      <c r="J110"/>
      <c r="K110"/>
      <c r="L110"/>
    </row>
    <row r="111" spans="1:12" hidden="1">
      <c r="A111" s="46"/>
      <c r="C111"/>
      <c r="D111" s="411" t="s">
        <v>246</v>
      </c>
      <c r="E111"/>
      <c r="F111"/>
      <c r="G111"/>
      <c r="H111" s="479" t="s">
        <v>827</v>
      </c>
      <c r="I111"/>
      <c r="J111"/>
      <c r="K111"/>
      <c r="L111"/>
    </row>
    <row r="112" spans="1:12" hidden="1">
      <c r="C112"/>
      <c r="D112" s="411" t="s">
        <v>246</v>
      </c>
      <c r="E112"/>
      <c r="F112"/>
      <c r="G112" s="46"/>
      <c r="H112" s="150" t="s">
        <v>828</v>
      </c>
      <c r="I112"/>
      <c r="J112"/>
      <c r="K112"/>
      <c r="L112"/>
    </row>
    <row r="113" spans="1:12" hidden="1">
      <c r="C113"/>
      <c r="D113" s="411" t="s">
        <v>246</v>
      </c>
      <c r="E113"/>
      <c r="F113"/>
      <c r="G113"/>
      <c r="H113" s="46"/>
      <c r="I113"/>
      <c r="J113"/>
      <c r="K113"/>
      <c r="L113"/>
    </row>
    <row r="114" spans="1:12" hidden="1">
      <c r="C114"/>
      <c r="D114" s="411" t="s">
        <v>246</v>
      </c>
      <c r="E114"/>
      <c r="F114"/>
      <c r="G114"/>
      <c r="H114"/>
      <c r="I114"/>
      <c r="J114"/>
      <c r="K114"/>
      <c r="L114"/>
    </row>
    <row r="115" spans="1:12" hidden="1">
      <c r="C115"/>
      <c r="D115" s="411" t="s">
        <v>246</v>
      </c>
      <c r="E115"/>
      <c r="F115"/>
      <c r="G115" s="46"/>
      <c r="H115"/>
      <c r="I115"/>
      <c r="J115"/>
      <c r="K115"/>
      <c r="L115"/>
    </row>
    <row r="116" spans="1:12" hidden="1">
      <c r="C116"/>
      <c r="D116" s="411" t="s">
        <v>246</v>
      </c>
      <c r="E116"/>
      <c r="F116"/>
      <c r="G116" s="46"/>
      <c r="H116"/>
      <c r="I116"/>
      <c r="J116"/>
      <c r="K116"/>
      <c r="L116"/>
    </row>
    <row r="117" spans="1:12" hidden="1">
      <c r="C117"/>
      <c r="D117" s="411" t="s">
        <v>246</v>
      </c>
      <c r="E117"/>
      <c r="F117"/>
      <c r="G117" s="46"/>
      <c r="H117" s="479" t="s">
        <v>827</v>
      </c>
      <c r="I117"/>
      <c r="J117"/>
      <c r="K117"/>
      <c r="L117"/>
    </row>
    <row r="118" spans="1:12" hidden="1">
      <c r="C118"/>
      <c r="D118" s="411" t="s">
        <v>246</v>
      </c>
      <c r="E118"/>
      <c r="F118"/>
      <c r="G118" s="46"/>
      <c r="H118" s="150" t="s">
        <v>829</v>
      </c>
      <c r="I118"/>
      <c r="J118"/>
      <c r="K118"/>
      <c r="L118"/>
    </row>
    <row r="119" spans="1:12" hidden="1">
      <c r="C119"/>
      <c r="D119" s="411" t="s">
        <v>246</v>
      </c>
      <c r="E119"/>
      <c r="F119"/>
      <c r="G119" s="46"/>
      <c r="H119"/>
      <c r="I119"/>
      <c r="J119"/>
      <c r="K119"/>
      <c r="L119"/>
    </row>
    <row r="120" spans="1:12" hidden="1">
      <c r="A120" s="198"/>
      <c r="C120"/>
      <c r="D120" s="411" t="s">
        <v>246</v>
      </c>
      <c r="E120"/>
      <c r="F120"/>
      <c r="G120" s="46"/>
      <c r="H120" s="479" t="s">
        <v>827</v>
      </c>
      <c r="I120"/>
      <c r="J120"/>
      <c r="K120"/>
      <c r="L120"/>
    </row>
    <row r="121" spans="1:12" hidden="1">
      <c r="A121" s="46"/>
      <c r="C121"/>
      <c r="D121" s="411" t="s">
        <v>246</v>
      </c>
      <c r="E121"/>
      <c r="F121"/>
      <c r="G121" s="46"/>
      <c r="H121" s="150" t="s">
        <v>830</v>
      </c>
      <c r="I121"/>
      <c r="J121"/>
      <c r="K121"/>
      <c r="L121"/>
    </row>
    <row r="122" spans="1:12" hidden="1">
      <c r="C122"/>
      <c r="D122" s="411" t="s">
        <v>246</v>
      </c>
      <c r="E122"/>
      <c r="F122"/>
      <c r="G122" s="46"/>
      <c r="H122"/>
      <c r="I122"/>
      <c r="J122"/>
      <c r="K122"/>
      <c r="L122"/>
    </row>
    <row r="123" spans="1:12" hidden="1">
      <c r="C123"/>
      <c r="D123" s="411" t="s">
        <v>246</v>
      </c>
      <c r="E123"/>
      <c r="F123"/>
      <c r="G123" s="46"/>
      <c r="H123" s="479" t="s">
        <v>827</v>
      </c>
      <c r="I123"/>
      <c r="J123"/>
      <c r="K123"/>
      <c r="L123"/>
    </row>
    <row r="124" spans="1:12" hidden="1">
      <c r="C124"/>
      <c r="D124" s="411" t="s">
        <v>246</v>
      </c>
      <c r="E124"/>
      <c r="F124"/>
      <c r="G124" s="46"/>
      <c r="H124" s="150" t="s">
        <v>831</v>
      </c>
      <c r="I124"/>
      <c r="J124"/>
      <c r="K124"/>
      <c r="L124"/>
    </row>
    <row r="125" spans="1:12" hidden="1">
      <c r="C125"/>
      <c r="D125" s="411" t="s">
        <v>246</v>
      </c>
      <c r="E125"/>
      <c r="F125"/>
      <c r="G125" s="46"/>
      <c r="H125"/>
      <c r="I125"/>
      <c r="J125"/>
      <c r="K125"/>
      <c r="L125"/>
    </row>
    <row r="126" spans="1:12" hidden="1">
      <c r="C126"/>
      <c r="D126" s="411" t="s">
        <v>246</v>
      </c>
      <c r="E126"/>
      <c r="F126"/>
      <c r="G126" s="46"/>
      <c r="H126" s="479" t="s">
        <v>827</v>
      </c>
      <c r="I126"/>
      <c r="J126"/>
      <c r="K126"/>
      <c r="L126"/>
    </row>
    <row r="127" spans="1:12" hidden="1">
      <c r="C127"/>
      <c r="D127" s="411" t="s">
        <v>246</v>
      </c>
      <c r="E127"/>
      <c r="F127"/>
      <c r="G127" s="46"/>
      <c r="H127" s="150" t="s">
        <v>832</v>
      </c>
      <c r="I127"/>
      <c r="J127"/>
      <c r="K127"/>
      <c r="L127"/>
    </row>
    <row r="128" spans="1:12">
      <c r="C128"/>
      <c r="D128" t="s">
        <v>246</v>
      </c>
      <c r="E128"/>
      <c r="F128"/>
      <c r="G128" s="46"/>
      <c r="H128"/>
      <c r="I128"/>
      <c r="J128"/>
      <c r="K128"/>
      <c r="L128"/>
    </row>
    <row r="129" spans="4:7" customFormat="1">
      <c r="D129" t="s">
        <v>246</v>
      </c>
      <c r="G129" s="46"/>
    </row>
    <row r="130" spans="4:7" customFormat="1">
      <c r="D130" t="s">
        <v>246</v>
      </c>
      <c r="G130" s="46"/>
    </row>
  </sheetData>
  <mergeCells count="36">
    <mergeCell ref="C9:D9"/>
    <mergeCell ref="E9:F9"/>
    <mergeCell ref="N4:N7"/>
    <mergeCell ref="I10:J10"/>
    <mergeCell ref="K9:L9"/>
    <mergeCell ref="I11:J11"/>
    <mergeCell ref="K11:L11"/>
    <mergeCell ref="I9:J9"/>
    <mergeCell ref="K10:L10"/>
    <mergeCell ref="I4:J5"/>
    <mergeCell ref="K4:L5"/>
    <mergeCell ref="A68:A69"/>
    <mergeCell ref="E68:F68"/>
    <mergeCell ref="G68:H68"/>
    <mergeCell ref="I68:J68"/>
    <mergeCell ref="A60:A61"/>
    <mergeCell ref="A64:A65"/>
    <mergeCell ref="E60:F60"/>
    <mergeCell ref="G60:H60"/>
    <mergeCell ref="I60:J60"/>
    <mergeCell ref="A1:B1"/>
    <mergeCell ref="E64:F64"/>
    <mergeCell ref="G64:H64"/>
    <mergeCell ref="I64:J64"/>
    <mergeCell ref="G9:H9"/>
    <mergeCell ref="B55:J55"/>
    <mergeCell ref="C11:D11"/>
    <mergeCell ref="E11:F11"/>
    <mergeCell ref="G11:H11"/>
    <mergeCell ref="C10:D10"/>
    <mergeCell ref="E10:F10"/>
    <mergeCell ref="G10:H10"/>
    <mergeCell ref="C4:D4"/>
    <mergeCell ref="C5:D5"/>
    <mergeCell ref="E4:F5"/>
    <mergeCell ref="G4:H5"/>
  </mergeCells>
  <conditionalFormatting sqref="A62:B62">
    <cfRule type="expression" dxfId="44" priority="7">
      <formula>IF($C$60="No",1,0)</formula>
    </cfRule>
  </conditionalFormatting>
  <conditionalFormatting sqref="A66:B66">
    <cfRule type="expression" dxfId="43" priority="6">
      <formula>IF($C$64="No",1,0)</formula>
    </cfRule>
  </conditionalFormatting>
  <conditionalFormatting sqref="A70:B70">
    <cfRule type="expression" dxfId="42" priority="5">
      <formula>IF($C$68="No",1,0)</formula>
    </cfRule>
  </conditionalFormatting>
  <conditionalFormatting sqref="C8">
    <cfRule type="expression" dxfId="41" priority="681">
      <formula>IF(AND(ISBLANK(#REF!)=FALSE,YEAR0-DATE(YEAR(YEAR1)-1, MONTH(YEAR1), DAY(YEAR1))&lt;&gt;0),1,0)</formula>
    </cfRule>
  </conditionalFormatting>
  <conditionalFormatting sqref="C14 E14 G14 I14 C16:C25 E16:E25 G16:G25 I16:I25 K16:K25 C28:C34 E28:E34 G28:G34 I28:I34 K28:K34 C37:C42 E37:E42 G37:G42 I37:I42 K37:K42 C45:C51 E45:E51 G45:G51 I45:I51 K45:K51 C53 E53 G53 I53 K53 C57:C58 E57:E58 G57:G58 I57:I58">
    <cfRule type="expression" dxfId="40" priority="33">
      <formula>IF(YEAR1_TOGGLE=0,1,0)</formula>
    </cfRule>
  </conditionalFormatting>
  <conditionalFormatting sqref="C60">
    <cfRule type="cellIs" dxfId="39" priority="16" operator="equal">
      <formula>""</formula>
    </cfRule>
  </conditionalFormatting>
  <conditionalFormatting sqref="C64">
    <cfRule type="cellIs" dxfId="38" priority="15" operator="equal">
      <formula>""</formula>
    </cfRule>
  </conditionalFormatting>
  <conditionalFormatting sqref="C68">
    <cfRule type="cellIs" dxfId="37" priority="14" operator="equal">
      <formula>""</formula>
    </cfRule>
  </conditionalFormatting>
  <conditionalFormatting sqref="C9:J11">
    <cfRule type="expression" dxfId="36" priority="31">
      <formula>IF(AND(YEAR1_TOGGLE=0, YEAR2_TOGGLE=0),1,0)</formula>
    </cfRule>
  </conditionalFormatting>
  <conditionalFormatting sqref="C57:J58 K57:L59">
    <cfRule type="cellIs" dxfId="35" priority="73" operator="equal">
      <formula>0</formula>
    </cfRule>
  </conditionalFormatting>
  <conditionalFormatting sqref="C8:L8">
    <cfRule type="expression" dxfId="34" priority="30">
      <formula>IF(YEAR1-DATE(YEAR(YEAR2)-1, MONTH(YEAR2), DAY(YEAR2))&lt;&gt;0,1,0)</formula>
    </cfRule>
  </conditionalFormatting>
  <conditionalFormatting sqref="C13:L56">
    <cfRule type="cellIs" dxfId="33" priority="62" operator="equal">
      <formula>0</formula>
    </cfRule>
  </conditionalFormatting>
  <conditionalFormatting sqref="D14 F14 H14 J14 D16:D25 F16:F25 H16:H25 J16:J25 L16:L25 D28:D34 F28:F34 H28:H34 J28:J34 L28:L34 D37:D42 F37:F42 H37:H42 J37:J42 L37:L42 D45:D51 F45:F51 H45:H51 J45:J51 L45:L51 D53 F53 H53 J53 L53 D57:D58 F57:F58 H57:H58 J57:J58">
    <cfRule type="expression" dxfId="32" priority="32">
      <formula>IF(YEAR2_TOGGLE=0,1,0)</formula>
    </cfRule>
  </conditionalFormatting>
  <conditionalFormatting sqref="N12:N14">
    <cfRule type="cellIs" dxfId="31" priority="61" operator="equal">
      <formula>0</formula>
    </cfRule>
  </conditionalFormatting>
  <conditionalFormatting sqref="N13:N53">
    <cfRule type="expression" dxfId="30" priority="60">
      <formula>IF(ABS(N13)&gt;=0.1,1,0)</formula>
    </cfRule>
  </conditionalFormatting>
  <conditionalFormatting sqref="N16:N25">
    <cfRule type="cellIs" dxfId="29" priority="59" operator="equal">
      <formula>0</formula>
    </cfRule>
  </conditionalFormatting>
  <conditionalFormatting sqref="N28:N34">
    <cfRule type="cellIs" dxfId="28" priority="57" operator="equal">
      <formula>0</formula>
    </cfRule>
  </conditionalFormatting>
  <conditionalFormatting sqref="N37:N42">
    <cfRule type="cellIs" dxfId="27" priority="55" operator="equal">
      <formula>0</formula>
    </cfRule>
  </conditionalFormatting>
  <conditionalFormatting sqref="N45:N51">
    <cfRule type="cellIs" dxfId="26" priority="53" operator="equal">
      <formula>0</formula>
    </cfRule>
  </conditionalFormatting>
  <conditionalFormatting sqref="N53">
    <cfRule type="cellIs" dxfId="25" priority="51" operator="equal">
      <formula>0</formula>
    </cfRule>
  </conditionalFormatting>
  <dataValidations xWindow="1053" yWindow="783" count="5">
    <dataValidation type="date" operator="greaterThan" allowBlank="1" showInputMessage="1" showErrorMessage="1" errorTitle="Valid date" error="Please enter a valid date." sqref="C10:J11" xr:uid="{00000000-0002-0000-3400-000001000000}">
      <formula1>6576</formula1>
    </dataValidation>
    <dataValidation type="textLength" operator="lessThanOrEqual" allowBlank="1" showInputMessage="1" showErrorMessage="1" errorTitle="Character limit" error="Maximum of 250 characters allowed" promptTitle="Character limit" prompt="Maximum of 250 characters allowed" sqref="C9:J9" xr:uid="{00000000-0002-0000-3400-000003000000}">
      <formula1>250</formula1>
    </dataValidation>
    <dataValidation type="list" allowBlank="1" showInputMessage="1" showErrorMessage="1" sqref="C60 C64 C68" xr:uid="{64772F78-8B3B-48B6-9402-E9E186F882BC}">
      <formula1>"Yes,No"</formula1>
    </dataValidation>
    <dataValidation type="textLength" operator="lessThanOrEqual" allowBlank="1" showInputMessage="1" showErrorMessage="1" promptTitle="Character limit" prompt="Maximum of 1,000 characters allowed" sqref="B62 B73 B66 B70" xr:uid="{2B8A52BB-1F3E-4A56-9ED3-3223C00EAA7D}">
      <formula1>1000</formula1>
    </dataValidation>
    <dataValidation type="textLength" operator="lessThanOrEqual" allowBlank="1" showInputMessage="1" showErrorMessage="1" promptTitle="Character limit" prompt="Maximum of 500 characters allowed" sqref="B33 B41 B50" xr:uid="{54062B7A-EECF-4DA8-9C45-29723E94286B}">
      <formula1>500</formula1>
    </dataValidation>
  </dataValidations>
  <pageMargins left="0.70866141732283472" right="0.70866141732283472" top="0.74803149606299213" bottom="0.74803149606299213" header="0.31496062992125984" footer="0.31496062992125984"/>
  <pageSetup paperSize="9" scale="47" fitToHeight="3" orientation="landscape" r:id="rId1"/>
  <rowBreaks count="1" manualBreakCount="1">
    <brk id="59"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pageSetUpPr fitToPage="1"/>
  </sheetPr>
  <dimension ref="A1:M40"/>
  <sheetViews>
    <sheetView showGridLines="0" zoomScaleNormal="100" workbookViewId="0">
      <pane xSplit="2" ySplit="7" topLeftCell="C8" activePane="bottomRight" state="frozen"/>
      <selection pane="bottomRight" sqref="A1:B1"/>
      <selection pane="bottomLeft" activeCell="B17" sqref="B17"/>
      <selection pane="topRight" activeCell="B17" sqref="B17"/>
    </sheetView>
  </sheetViews>
  <sheetFormatPr defaultColWidth="9" defaultRowHeight="12.75"/>
  <cols>
    <col min="1" max="1" width="5.85546875" style="2" customWidth="1"/>
    <col min="2" max="2" width="31.28515625" style="1" customWidth="1"/>
    <col min="3" max="13" width="15.85546875" style="1" customWidth="1"/>
    <col min="14" max="16384" width="9" style="1"/>
  </cols>
  <sheetData>
    <row r="1" spans="1:13" ht="15.75">
      <c r="A1" s="1199" t="s">
        <v>1</v>
      </c>
      <c r="B1" s="1199"/>
    </row>
    <row r="2" spans="1:13" customFormat="1" ht="15">
      <c r="A2" s="1190" t="s">
        <v>5</v>
      </c>
      <c r="B2" s="1190"/>
    </row>
    <row r="3" spans="1:13" ht="15" customHeight="1"/>
    <row r="4" spans="1:13" ht="15.75">
      <c r="A4" s="70" t="s">
        <v>833</v>
      </c>
      <c r="B4" s="71"/>
      <c r="C4" s="82"/>
      <c r="D4" s="1342" t="str">
        <f>"Last audited year - Financial year ending: 2023 (Year 2)"</f>
        <v>Last audited year - Financial year ending: 2023 (Year 2)</v>
      </c>
      <c r="E4" s="1342"/>
      <c r="F4" s="1342"/>
      <c r="G4" s="1342"/>
      <c r="H4" s="1342"/>
      <c r="I4" s="1342"/>
      <c r="J4" s="1342"/>
      <c r="K4" s="1342"/>
      <c r="L4" s="1342"/>
      <c r="M4" s="1343"/>
    </row>
    <row r="5" spans="1:13" ht="15.75">
      <c r="A5" s="72"/>
      <c r="B5" s="73"/>
      <c r="C5" s="83"/>
      <c r="D5" s="83"/>
      <c r="E5" s="83"/>
      <c r="F5" s="83"/>
      <c r="G5" s="83"/>
      <c r="H5" s="85" t="s">
        <v>834</v>
      </c>
      <c r="I5" s="83"/>
      <c r="J5" s="83"/>
      <c r="K5" s="83"/>
      <c r="L5" s="83"/>
      <c r="M5" s="84"/>
    </row>
    <row r="6" spans="1:13" ht="15.75">
      <c r="A6" s="74"/>
      <c r="B6" s="73"/>
      <c r="C6" s="75">
        <v>1</v>
      </c>
      <c r="D6" s="75">
        <v>2</v>
      </c>
      <c r="E6" s="75">
        <v>3</v>
      </c>
      <c r="F6" s="75">
        <v>4</v>
      </c>
      <c r="G6" s="76">
        <v>5</v>
      </c>
      <c r="H6" s="76">
        <v>6</v>
      </c>
      <c r="I6" s="76">
        <v>7</v>
      </c>
      <c r="J6" s="76">
        <v>8</v>
      </c>
      <c r="K6" s="75">
        <v>9</v>
      </c>
      <c r="L6" s="75">
        <v>10</v>
      </c>
      <c r="M6" s="77">
        <v>11</v>
      </c>
    </row>
    <row r="7" spans="1:13" ht="41.25">
      <c r="A7" s="78"/>
      <c r="B7" s="79"/>
      <c r="C7" s="334" t="s">
        <v>32</v>
      </c>
      <c r="D7" s="334" t="s">
        <v>835</v>
      </c>
      <c r="E7" s="334" t="s">
        <v>836</v>
      </c>
      <c r="F7" s="334" t="s">
        <v>837</v>
      </c>
      <c r="G7" s="334" t="s">
        <v>838</v>
      </c>
      <c r="H7" s="334" t="s">
        <v>839</v>
      </c>
      <c r="I7" s="334" t="s">
        <v>840</v>
      </c>
      <c r="J7" s="334" t="s">
        <v>841</v>
      </c>
      <c r="K7" s="80" t="s">
        <v>842</v>
      </c>
      <c r="L7" s="80" t="s">
        <v>843</v>
      </c>
      <c r="M7" s="81" t="s">
        <v>844</v>
      </c>
    </row>
    <row r="8" spans="1:13" ht="15" customHeight="1">
      <c r="A8" s="86">
        <v>1</v>
      </c>
      <c r="B8" s="87" t="s">
        <v>286</v>
      </c>
      <c r="C8" s="449" t="s">
        <v>28</v>
      </c>
      <c r="D8" s="449" t="s">
        <v>28</v>
      </c>
      <c r="E8" s="449" t="s">
        <v>28</v>
      </c>
      <c r="F8" s="449" t="s">
        <v>28</v>
      </c>
      <c r="G8" s="449" t="s">
        <v>28</v>
      </c>
      <c r="H8" s="449" t="s">
        <v>28</v>
      </c>
      <c r="I8" s="449" t="s">
        <v>28</v>
      </c>
      <c r="J8" s="449" t="s">
        <v>28</v>
      </c>
      <c r="K8" s="449" t="s">
        <v>28</v>
      </c>
      <c r="L8" s="449" t="s">
        <v>28</v>
      </c>
      <c r="M8" s="450" t="s">
        <v>28</v>
      </c>
    </row>
    <row r="9" spans="1:13" ht="15" customHeight="1">
      <c r="A9" s="7" t="s">
        <v>29</v>
      </c>
      <c r="B9" s="117" t="s">
        <v>845</v>
      </c>
      <c r="C9" s="239">
        <v>0</v>
      </c>
      <c r="D9" s="276">
        <v>0</v>
      </c>
      <c r="E9" s="276">
        <v>0</v>
      </c>
      <c r="F9" s="276">
        <v>0</v>
      </c>
      <c r="G9" s="276">
        <v>0</v>
      </c>
      <c r="H9" s="276">
        <v>0</v>
      </c>
      <c r="I9" s="276">
        <v>0</v>
      </c>
      <c r="J9" s="276">
        <v>0</v>
      </c>
      <c r="K9" s="239">
        <v>0</v>
      </c>
      <c r="L9" s="239">
        <v>0</v>
      </c>
      <c r="M9" s="437">
        <f>SUM(C9:L9)</f>
        <v>0</v>
      </c>
    </row>
    <row r="10" spans="1:13" ht="15" customHeight="1">
      <c r="A10" s="11" t="s">
        <v>31</v>
      </c>
      <c r="B10" s="118" t="s">
        <v>846</v>
      </c>
      <c r="C10" s="249">
        <v>0</v>
      </c>
      <c r="D10" s="279">
        <v>0</v>
      </c>
      <c r="E10" s="279">
        <v>0</v>
      </c>
      <c r="F10" s="279">
        <v>0</v>
      </c>
      <c r="G10" s="279">
        <v>0</v>
      </c>
      <c r="H10" s="279">
        <v>0</v>
      </c>
      <c r="I10" s="279">
        <v>0</v>
      </c>
      <c r="J10" s="279">
        <v>0</v>
      </c>
      <c r="K10" s="249">
        <v>0</v>
      </c>
      <c r="L10" s="249">
        <v>0</v>
      </c>
      <c r="M10" s="438">
        <f>SUM(C10:L10)</f>
        <v>0</v>
      </c>
    </row>
    <row r="11" spans="1:13" ht="15" customHeight="1">
      <c r="A11" s="21"/>
      <c r="B11" s="88"/>
      <c r="C11" s="255"/>
      <c r="D11" s="324"/>
      <c r="E11" s="324"/>
      <c r="F11" s="324"/>
      <c r="G11" s="324"/>
      <c r="H11" s="324"/>
      <c r="I11" s="324"/>
      <c r="J11" s="324"/>
      <c r="K11" s="255"/>
      <c r="L11" s="255"/>
      <c r="M11" s="325"/>
    </row>
    <row r="12" spans="1:13" ht="15" customHeight="1">
      <c r="A12" s="34">
        <v>2</v>
      </c>
      <c r="B12" s="44" t="s">
        <v>288</v>
      </c>
      <c r="C12" s="223" t="s">
        <v>28</v>
      </c>
      <c r="D12" s="223" t="s">
        <v>28</v>
      </c>
      <c r="E12" s="223" t="s">
        <v>28</v>
      </c>
      <c r="F12" s="223" t="s">
        <v>28</v>
      </c>
      <c r="G12" s="223" t="s">
        <v>28</v>
      </c>
      <c r="H12" s="223" t="s">
        <v>28</v>
      </c>
      <c r="I12" s="223" t="s">
        <v>28</v>
      </c>
      <c r="J12" s="223" t="s">
        <v>28</v>
      </c>
      <c r="K12" s="223" t="s">
        <v>28</v>
      </c>
      <c r="L12" s="223" t="s">
        <v>28</v>
      </c>
      <c r="M12" s="224" t="s">
        <v>28</v>
      </c>
    </row>
    <row r="13" spans="1:13" ht="15" customHeight="1">
      <c r="A13" s="7" t="s">
        <v>44</v>
      </c>
      <c r="B13" s="117" t="s">
        <v>845</v>
      </c>
      <c r="C13" s="239">
        <v>0</v>
      </c>
      <c r="D13" s="276">
        <v>0</v>
      </c>
      <c r="E13" s="276">
        <v>0</v>
      </c>
      <c r="F13" s="276">
        <v>0</v>
      </c>
      <c r="G13" s="276">
        <v>0</v>
      </c>
      <c r="H13" s="276">
        <v>0</v>
      </c>
      <c r="I13" s="276">
        <v>0</v>
      </c>
      <c r="J13" s="276">
        <v>0</v>
      </c>
      <c r="K13" s="239">
        <v>0</v>
      </c>
      <c r="L13" s="239">
        <v>0</v>
      </c>
      <c r="M13" s="437">
        <f>SUM(C13:L13)</f>
        <v>0</v>
      </c>
    </row>
    <row r="14" spans="1:13" ht="15" customHeight="1">
      <c r="A14" s="11" t="s">
        <v>46</v>
      </c>
      <c r="B14" s="118" t="s">
        <v>846</v>
      </c>
      <c r="C14" s="249">
        <v>0</v>
      </c>
      <c r="D14" s="279">
        <v>0</v>
      </c>
      <c r="E14" s="279">
        <v>0</v>
      </c>
      <c r="F14" s="279">
        <v>0</v>
      </c>
      <c r="G14" s="279">
        <v>0</v>
      </c>
      <c r="H14" s="279">
        <v>0</v>
      </c>
      <c r="I14" s="279">
        <v>0</v>
      </c>
      <c r="J14" s="279">
        <v>0</v>
      </c>
      <c r="K14" s="249">
        <v>0</v>
      </c>
      <c r="L14" s="249">
        <v>0</v>
      </c>
      <c r="M14" s="438">
        <f>SUM(C14:L14)</f>
        <v>0</v>
      </c>
    </row>
    <row r="15" spans="1:13" ht="15" customHeight="1">
      <c r="A15" s="21"/>
      <c r="B15" s="88"/>
      <c r="C15" s="255"/>
      <c r="D15" s="324"/>
      <c r="E15" s="324"/>
      <c r="F15" s="324"/>
      <c r="G15" s="324"/>
      <c r="H15" s="324"/>
      <c r="I15" s="324"/>
      <c r="J15" s="324"/>
      <c r="K15" s="255"/>
      <c r="L15" s="255"/>
      <c r="M15" s="325"/>
    </row>
    <row r="16" spans="1:13" ht="15" customHeight="1">
      <c r="A16" s="34">
        <v>3</v>
      </c>
      <c r="B16" s="44" t="s">
        <v>847</v>
      </c>
      <c r="C16" s="223" t="s">
        <v>28</v>
      </c>
      <c r="D16" s="223" t="s">
        <v>28</v>
      </c>
      <c r="E16" s="223" t="s">
        <v>28</v>
      </c>
      <c r="F16" s="223" t="s">
        <v>28</v>
      </c>
      <c r="G16" s="223" t="s">
        <v>28</v>
      </c>
      <c r="H16" s="223" t="s">
        <v>28</v>
      </c>
      <c r="I16" s="223" t="s">
        <v>28</v>
      </c>
      <c r="J16" s="223" t="s">
        <v>28</v>
      </c>
      <c r="K16" s="223" t="s">
        <v>28</v>
      </c>
      <c r="L16" s="223" t="s">
        <v>28</v>
      </c>
      <c r="M16" s="224" t="s">
        <v>28</v>
      </c>
    </row>
    <row r="17" spans="1:13" ht="15" customHeight="1">
      <c r="A17" s="7" t="s">
        <v>109</v>
      </c>
      <c r="B17" s="117" t="s">
        <v>845</v>
      </c>
      <c r="C17" s="239">
        <v>0</v>
      </c>
      <c r="D17" s="276">
        <v>0</v>
      </c>
      <c r="E17" s="276">
        <v>0</v>
      </c>
      <c r="F17" s="276">
        <v>0</v>
      </c>
      <c r="G17" s="276">
        <v>0</v>
      </c>
      <c r="H17" s="276">
        <v>0</v>
      </c>
      <c r="I17" s="276">
        <v>0</v>
      </c>
      <c r="J17" s="276">
        <v>0</v>
      </c>
      <c r="K17" s="239">
        <v>0</v>
      </c>
      <c r="L17" s="239">
        <v>0</v>
      </c>
      <c r="M17" s="437">
        <f>SUM(C17:L17)</f>
        <v>0</v>
      </c>
    </row>
    <row r="18" spans="1:13" ht="15" customHeight="1">
      <c r="A18" s="11" t="s">
        <v>111</v>
      </c>
      <c r="B18" s="118" t="s">
        <v>846</v>
      </c>
      <c r="C18" s="249">
        <v>0</v>
      </c>
      <c r="D18" s="279">
        <v>0</v>
      </c>
      <c r="E18" s="279">
        <v>0</v>
      </c>
      <c r="F18" s="279">
        <v>0</v>
      </c>
      <c r="G18" s="279">
        <v>0</v>
      </c>
      <c r="H18" s="279">
        <v>0</v>
      </c>
      <c r="I18" s="279">
        <v>0</v>
      </c>
      <c r="J18" s="279">
        <v>0</v>
      </c>
      <c r="K18" s="249">
        <v>0</v>
      </c>
      <c r="L18" s="249">
        <v>0</v>
      </c>
      <c r="M18" s="438">
        <f>SUM(C18:L18)</f>
        <v>0</v>
      </c>
    </row>
    <row r="19" spans="1:13" ht="15" customHeight="1">
      <c r="A19" s="21"/>
      <c r="B19" s="88"/>
      <c r="C19" s="255"/>
      <c r="D19" s="324"/>
      <c r="E19" s="324"/>
      <c r="F19" s="324"/>
      <c r="G19" s="324"/>
      <c r="H19" s="324"/>
      <c r="I19" s="324"/>
      <c r="J19" s="324"/>
      <c r="K19" s="255"/>
      <c r="L19" s="255"/>
      <c r="M19" s="325"/>
    </row>
    <row r="20" spans="1:13" ht="15" customHeight="1">
      <c r="A20" s="22">
        <v>4</v>
      </c>
      <c r="B20" s="43" t="s">
        <v>848</v>
      </c>
      <c r="C20" s="274">
        <f>SUM(C9:C10,C13:C14,C17:C18)</f>
        <v>0</v>
      </c>
      <c r="D20" s="274">
        <f t="shared" ref="D20:M20" si="0">SUM(D9:D10,D13:D14,D17:D18)</f>
        <v>0</v>
      </c>
      <c r="E20" s="274">
        <f t="shared" si="0"/>
        <v>0</v>
      </c>
      <c r="F20" s="274">
        <f t="shared" si="0"/>
        <v>0</v>
      </c>
      <c r="G20" s="274">
        <f t="shared" si="0"/>
        <v>0</v>
      </c>
      <c r="H20" s="274">
        <f t="shared" si="0"/>
        <v>0</v>
      </c>
      <c r="I20" s="274">
        <f t="shared" si="0"/>
        <v>0</v>
      </c>
      <c r="J20" s="274">
        <f t="shared" si="0"/>
        <v>0</v>
      </c>
      <c r="K20" s="274">
        <f t="shared" si="0"/>
        <v>0</v>
      </c>
      <c r="L20" s="274">
        <f t="shared" si="0"/>
        <v>0</v>
      </c>
      <c r="M20" s="274">
        <f t="shared" si="0"/>
        <v>0</v>
      </c>
    </row>
    <row r="22" spans="1:13" ht="13.5">
      <c r="A22" s="1"/>
      <c r="E22" s="46"/>
    </row>
    <row r="23" spans="1:13" ht="13.5">
      <c r="A23" s="1"/>
      <c r="D23" s="46"/>
    </row>
    <row r="24" spans="1:13" ht="13.5">
      <c r="A24" s="1"/>
      <c r="D24" s="46"/>
    </row>
    <row r="25" spans="1:13" ht="13.5">
      <c r="A25" s="1"/>
      <c r="D25" s="46"/>
    </row>
    <row r="26" spans="1:13" ht="13.5">
      <c r="A26" s="1"/>
      <c r="D26" s="46"/>
    </row>
    <row r="27" spans="1:13" ht="13.5">
      <c r="A27" s="1"/>
      <c r="E27" s="46"/>
    </row>
    <row r="28" spans="1:13" ht="13.5">
      <c r="A28" s="1"/>
      <c r="D28" s="46"/>
    </row>
    <row r="29" spans="1:13" ht="13.5">
      <c r="A29" s="1"/>
      <c r="D29" s="46"/>
    </row>
    <row r="30" spans="1:13" ht="27.75" customHeight="1">
      <c r="A30" s="1"/>
      <c r="D30" s="46"/>
    </row>
    <row r="31" spans="1:13" ht="27.75" customHeight="1">
      <c r="A31" s="1"/>
      <c r="D31" s="46"/>
    </row>
    <row r="32" spans="1:13" ht="27.75" customHeight="1">
      <c r="A32" s="1"/>
      <c r="D32" s="46"/>
    </row>
    <row r="33" spans="1:13" ht="27.75" customHeight="1">
      <c r="A33" s="1"/>
      <c r="D33" s="46"/>
    </row>
    <row r="34" spans="1:13" ht="27.75" customHeight="1">
      <c r="A34" s="1"/>
      <c r="D34" s="46"/>
    </row>
    <row r="35" spans="1:13" ht="27.75" customHeight="1">
      <c r="A35" s="1"/>
      <c r="D35" s="46"/>
    </row>
    <row r="36" spans="1:13" ht="19.5" customHeight="1">
      <c r="A36" s="1"/>
      <c r="D36" s="46"/>
    </row>
    <row r="37" spans="1:13" ht="13.5">
      <c r="A37" s="1"/>
      <c r="E37" s="46"/>
    </row>
    <row r="39" spans="1:13" ht="13.5" hidden="1">
      <c r="C39" s="479" t="s">
        <v>575</v>
      </c>
      <c r="D39" s="479" t="s">
        <v>420</v>
      </c>
      <c r="E39" s="479" t="s">
        <v>421</v>
      </c>
      <c r="F39" s="479" t="s">
        <v>422</v>
      </c>
      <c r="G39" s="479" t="s">
        <v>423</v>
      </c>
      <c r="H39" s="479" t="s">
        <v>424</v>
      </c>
      <c r="I39" s="479" t="s">
        <v>425</v>
      </c>
      <c r="J39" s="479" t="s">
        <v>426</v>
      </c>
      <c r="K39" s="479" t="s">
        <v>427</v>
      </c>
      <c r="L39" s="479" t="s">
        <v>428</v>
      </c>
      <c r="M39" s="479" t="s">
        <v>429</v>
      </c>
    </row>
    <row r="40" spans="1:13" s="46" customFormat="1" ht="13.5" hidden="1">
      <c r="A40" s="99"/>
      <c r="C40" s="184" t="s">
        <v>849</v>
      </c>
      <c r="D40" s="189"/>
      <c r="E40" s="189"/>
      <c r="F40" s="189"/>
      <c r="G40" s="189"/>
      <c r="H40" s="189"/>
      <c r="I40" s="189"/>
      <c r="J40" s="189"/>
      <c r="K40" s="189"/>
      <c r="L40" s="189"/>
      <c r="M40" s="190"/>
    </row>
  </sheetData>
  <mergeCells count="2">
    <mergeCell ref="A1:B1"/>
    <mergeCell ref="D4:M4"/>
  </mergeCells>
  <conditionalFormatting sqref="C9:M20">
    <cfRule type="cellIs" dxfId="24" priority="7" operator="equal">
      <formula>0</formula>
    </cfRule>
  </conditionalFormatting>
  <pageMargins left="0.70866141732283472" right="0.70866141732283472" top="0.74803149606299213" bottom="0.74803149606299213" header="0.31496062992125984" footer="0.31496062992125984"/>
  <pageSetup paperSize="9" scale="6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U82"/>
  <sheetViews>
    <sheetView showGridLines="0" zoomScaleNormal="100" workbookViewId="0">
      <pane xSplit="1" ySplit="8" topLeftCell="B9" activePane="bottomRight" state="frozen"/>
      <selection pane="bottomRight"/>
      <selection pane="bottomLeft" activeCell="H28" sqref="H28"/>
      <selection pane="topRight" activeCell="H28" sqref="H28"/>
    </sheetView>
  </sheetViews>
  <sheetFormatPr defaultColWidth="9" defaultRowHeight="15"/>
  <cols>
    <col min="1" max="1" width="5.28515625" customWidth="1"/>
    <col min="2" max="2" width="25.85546875" bestFit="1" customWidth="1"/>
    <col min="3" max="3" width="25.85546875" customWidth="1"/>
    <col min="4" max="4" width="31" bestFit="1" customWidth="1"/>
    <col min="5" max="5" width="12" bestFit="1" customWidth="1"/>
    <col min="6" max="6" width="20.85546875" bestFit="1" customWidth="1"/>
    <col min="7" max="7" width="11.85546875" customWidth="1"/>
    <col min="9" max="9" width="13.85546875" customWidth="1"/>
    <col min="10" max="10" width="14.5703125" customWidth="1"/>
    <col min="11" max="11" width="13.5703125" customWidth="1"/>
    <col min="12" max="12" width="13" customWidth="1"/>
    <col min="13" max="13" width="11.85546875" customWidth="1"/>
    <col min="15" max="15" width="12.85546875" customWidth="1"/>
    <col min="16" max="16" width="18" customWidth="1"/>
    <col min="17" max="17" width="22" bestFit="1" customWidth="1"/>
    <col min="18" max="18" width="13.28515625" customWidth="1"/>
    <col min="19" max="19" width="47" style="436" customWidth="1"/>
    <col min="20" max="20" width="9" customWidth="1"/>
    <col min="21" max="21" width="10" customWidth="1"/>
  </cols>
  <sheetData>
    <row r="1" spans="1:21" ht="15.75">
      <c r="A1" s="1186" t="s">
        <v>1</v>
      </c>
    </row>
    <row r="2" spans="1:21">
      <c r="A2" s="1187" t="s">
        <v>5</v>
      </c>
    </row>
    <row r="4" spans="1:21" ht="15.75">
      <c r="A4" s="102" t="s">
        <v>850</v>
      </c>
      <c r="B4" s="124"/>
      <c r="C4" s="124"/>
      <c r="D4" s="124"/>
      <c r="E4" s="124"/>
      <c r="F4" s="124"/>
      <c r="G4" s="124"/>
      <c r="H4" s="124"/>
      <c r="I4" s="124"/>
      <c r="J4" s="124"/>
      <c r="K4" s="124"/>
      <c r="L4" s="454"/>
      <c r="M4" s="124"/>
      <c r="N4" s="124"/>
      <c r="O4" s="124"/>
      <c r="P4" s="124"/>
      <c r="Q4" s="124"/>
      <c r="R4" s="124"/>
      <c r="S4" s="474"/>
      <c r="T4" s="462"/>
      <c r="U4" s="467"/>
    </row>
    <row r="5" spans="1:21" ht="15.75">
      <c r="A5" s="178"/>
      <c r="B5" s="1303"/>
      <c r="C5" s="1303"/>
      <c r="D5" s="1303"/>
      <c r="E5" s="1303"/>
      <c r="F5" s="1303"/>
      <c r="G5" s="1303"/>
      <c r="H5" s="1303"/>
      <c r="I5" s="1303"/>
      <c r="J5" s="1303"/>
      <c r="K5" s="1303"/>
      <c r="L5" s="1303"/>
      <c r="M5" s="1303"/>
      <c r="N5" s="1303"/>
      <c r="O5" s="1303"/>
      <c r="P5" s="1303"/>
      <c r="Q5" s="1303"/>
      <c r="R5" s="1303"/>
      <c r="S5" s="1304"/>
      <c r="T5" s="462"/>
      <c r="U5" s="468"/>
    </row>
    <row r="6" spans="1:21" ht="28.5" customHeight="1">
      <c r="A6" s="1344"/>
      <c r="B6" s="1351" t="s">
        <v>851</v>
      </c>
      <c r="C6" s="1352" t="s">
        <v>852</v>
      </c>
      <c r="D6" s="1351" t="s">
        <v>853</v>
      </c>
      <c r="E6" s="1354" t="s">
        <v>854</v>
      </c>
      <c r="F6" s="1355"/>
      <c r="G6" s="1348" t="s">
        <v>855</v>
      </c>
      <c r="H6" s="1348"/>
      <c r="I6" s="1279" t="s">
        <v>856</v>
      </c>
      <c r="J6" s="1279" t="str">
        <f>"Capital sum owed at the end of year
(£000s)"</f>
        <v>Capital sum owed at the end of year
(£000s)</v>
      </c>
      <c r="K6" s="1279" t="s">
        <v>857</v>
      </c>
      <c r="L6" s="1279" t="s">
        <v>858</v>
      </c>
      <c r="M6" s="1348" t="s">
        <v>859</v>
      </c>
      <c r="N6" s="1348"/>
      <c r="O6" s="1352" t="s">
        <v>860</v>
      </c>
      <c r="P6" s="1279" t="s">
        <v>861</v>
      </c>
      <c r="Q6" s="1351" t="s">
        <v>862</v>
      </c>
      <c r="R6" s="1279" t="str">
        <f>"Interest rate at the end of year 2 (estimate for undrawn facilities)"</f>
        <v>Interest rate at the end of year 2 (estimate for undrawn facilities)</v>
      </c>
      <c r="S6" s="1349" t="s">
        <v>863</v>
      </c>
      <c r="T6" s="463"/>
      <c r="U6" s="1346" t="s">
        <v>244</v>
      </c>
    </row>
    <row r="7" spans="1:21" ht="81.75">
      <c r="A7" s="1345"/>
      <c r="B7" s="1352"/>
      <c r="C7" s="1353"/>
      <c r="D7" s="1352"/>
      <c r="E7" s="968" t="s">
        <v>864</v>
      </c>
      <c r="F7" s="969" t="s">
        <v>865</v>
      </c>
      <c r="G7" s="978" t="s">
        <v>866</v>
      </c>
      <c r="H7" s="978" t="s">
        <v>867</v>
      </c>
      <c r="I7" s="1278"/>
      <c r="J7" s="1278"/>
      <c r="K7" s="1278"/>
      <c r="L7" s="1278"/>
      <c r="M7" s="978" t="s">
        <v>866</v>
      </c>
      <c r="N7" s="978" t="s">
        <v>867</v>
      </c>
      <c r="O7" s="1353"/>
      <c r="P7" s="1278"/>
      <c r="Q7" s="1352"/>
      <c r="R7" s="1278"/>
      <c r="S7" s="1350"/>
      <c r="T7" s="463"/>
      <c r="U7" s="1347"/>
    </row>
    <row r="8" spans="1:21">
      <c r="A8" s="371" t="s">
        <v>316</v>
      </c>
      <c r="B8" s="372"/>
      <c r="C8" s="372"/>
      <c r="D8" s="372"/>
      <c r="E8" s="967"/>
      <c r="F8" s="975"/>
      <c r="G8" s="373"/>
      <c r="H8" s="374"/>
      <c r="I8" s="375">
        <f>SUM(I9:I58)</f>
        <v>0</v>
      </c>
      <c r="J8" s="375">
        <f>SUM(J9:J58)</f>
        <v>0</v>
      </c>
      <c r="K8" s="375">
        <f>SUM(K9:K58)</f>
        <v>0</v>
      </c>
      <c r="L8" s="372"/>
      <c r="M8" s="373"/>
      <c r="N8" s="374"/>
      <c r="O8" s="415"/>
      <c r="P8" s="376"/>
      <c r="Q8" s="372"/>
      <c r="R8" s="377"/>
      <c r="S8" s="475"/>
      <c r="T8" s="464"/>
      <c r="U8" s="469"/>
    </row>
    <row r="9" spans="1:21">
      <c r="A9" s="151">
        <v>1</v>
      </c>
      <c r="B9" s="730"/>
      <c r="C9" s="730"/>
      <c r="D9" s="730"/>
      <c r="E9" s="730"/>
      <c r="F9" s="970">
        <v>0</v>
      </c>
      <c r="G9" s="730"/>
      <c r="H9" s="731"/>
      <c r="I9" s="750">
        <v>0</v>
      </c>
      <c r="J9" s="750">
        <v>0</v>
      </c>
      <c r="K9" s="750">
        <v>0</v>
      </c>
      <c r="L9" s="940">
        <v>0</v>
      </c>
      <c r="M9" s="730"/>
      <c r="N9" s="962"/>
      <c r="O9" s="732"/>
      <c r="P9" s="750">
        <v>0</v>
      </c>
      <c r="Q9" s="730"/>
      <c r="R9" s="1027">
        <v>0</v>
      </c>
      <c r="S9" s="733"/>
      <c r="T9" s="465"/>
      <c r="U9" s="470" t="s">
        <v>246</v>
      </c>
    </row>
    <row r="10" spans="1:21">
      <c r="A10" s="728">
        <v>2</v>
      </c>
      <c r="B10" s="734"/>
      <c r="C10" s="734"/>
      <c r="D10" s="734"/>
      <c r="E10" s="734"/>
      <c r="F10" s="971">
        <v>0</v>
      </c>
      <c r="G10" s="734"/>
      <c r="H10" s="735"/>
      <c r="I10" s="749">
        <v>0</v>
      </c>
      <c r="J10" s="749">
        <v>0</v>
      </c>
      <c r="K10" s="749">
        <v>0</v>
      </c>
      <c r="L10" s="941">
        <v>0</v>
      </c>
      <c r="M10" s="734"/>
      <c r="N10" s="739"/>
      <c r="O10" s="736"/>
      <c r="P10" s="749">
        <v>0</v>
      </c>
      <c r="Q10" s="734"/>
      <c r="R10" s="1028">
        <v>0</v>
      </c>
      <c r="S10" s="737"/>
      <c r="T10" s="465"/>
      <c r="U10" s="471" t="s">
        <v>246</v>
      </c>
    </row>
    <row r="11" spans="1:21">
      <c r="A11" s="728">
        <v>3</v>
      </c>
      <c r="B11" s="734"/>
      <c r="C11" s="734"/>
      <c r="D11" s="734"/>
      <c r="E11" s="734"/>
      <c r="F11" s="971">
        <v>0</v>
      </c>
      <c r="G11" s="734"/>
      <c r="H11" s="735"/>
      <c r="I11" s="749">
        <v>0</v>
      </c>
      <c r="J11" s="749">
        <v>0</v>
      </c>
      <c r="K11" s="749">
        <v>0</v>
      </c>
      <c r="L11" s="941">
        <v>0</v>
      </c>
      <c r="M11" s="734"/>
      <c r="N11" s="739"/>
      <c r="O11" s="736"/>
      <c r="P11" s="749">
        <v>0</v>
      </c>
      <c r="Q11" s="734"/>
      <c r="R11" s="1028">
        <v>0</v>
      </c>
      <c r="S11" s="737"/>
      <c r="T11" s="465"/>
      <c r="U11" s="471" t="s">
        <v>246</v>
      </c>
    </row>
    <row r="12" spans="1:21">
      <c r="A12" s="728">
        <v>4</v>
      </c>
      <c r="B12" s="738"/>
      <c r="C12" s="738"/>
      <c r="D12" s="738"/>
      <c r="E12" s="738"/>
      <c r="F12" s="971">
        <v>0</v>
      </c>
      <c r="G12" s="738"/>
      <c r="H12" s="739"/>
      <c r="I12" s="749">
        <v>0</v>
      </c>
      <c r="J12" s="749">
        <v>0</v>
      </c>
      <c r="K12" s="749">
        <v>0</v>
      </c>
      <c r="L12" s="942">
        <v>0</v>
      </c>
      <c r="M12" s="738"/>
      <c r="N12" s="739"/>
      <c r="O12" s="740"/>
      <c r="P12" s="749">
        <v>0</v>
      </c>
      <c r="Q12" s="734"/>
      <c r="R12" s="1028">
        <v>0</v>
      </c>
      <c r="S12" s="737"/>
      <c r="T12" s="465"/>
      <c r="U12" s="471" t="s">
        <v>246</v>
      </c>
    </row>
    <row r="13" spans="1:21">
      <c r="A13" s="728">
        <v>5</v>
      </c>
      <c r="B13" s="738"/>
      <c r="C13" s="738"/>
      <c r="D13" s="738"/>
      <c r="E13" s="738"/>
      <c r="F13" s="971">
        <v>0</v>
      </c>
      <c r="G13" s="738"/>
      <c r="H13" s="739"/>
      <c r="I13" s="749">
        <v>0</v>
      </c>
      <c r="J13" s="749">
        <v>0</v>
      </c>
      <c r="K13" s="749">
        <v>0</v>
      </c>
      <c r="L13" s="942">
        <v>0</v>
      </c>
      <c r="M13" s="738"/>
      <c r="N13" s="739"/>
      <c r="O13" s="740"/>
      <c r="P13" s="749">
        <v>0</v>
      </c>
      <c r="Q13" s="734"/>
      <c r="R13" s="1028">
        <v>0</v>
      </c>
      <c r="S13" s="737"/>
      <c r="T13" s="465"/>
      <c r="U13" s="471" t="s">
        <v>246</v>
      </c>
    </row>
    <row r="14" spans="1:21">
      <c r="A14" s="728">
        <v>6</v>
      </c>
      <c r="B14" s="734"/>
      <c r="C14" s="734"/>
      <c r="D14" s="734"/>
      <c r="E14" s="734"/>
      <c r="F14" s="971">
        <v>0</v>
      </c>
      <c r="G14" s="734"/>
      <c r="H14" s="735"/>
      <c r="I14" s="749">
        <v>0</v>
      </c>
      <c r="J14" s="749">
        <v>0</v>
      </c>
      <c r="K14" s="749">
        <v>0</v>
      </c>
      <c r="L14" s="941">
        <v>0</v>
      </c>
      <c r="M14" s="734"/>
      <c r="N14" s="739"/>
      <c r="O14" s="736"/>
      <c r="P14" s="749">
        <v>0</v>
      </c>
      <c r="Q14" s="734"/>
      <c r="R14" s="1028">
        <v>0</v>
      </c>
      <c r="S14" s="737"/>
      <c r="T14" s="465"/>
      <c r="U14" s="471" t="s">
        <v>246</v>
      </c>
    </row>
    <row r="15" spans="1:21">
      <c r="A15" s="728">
        <v>7</v>
      </c>
      <c r="B15" s="734"/>
      <c r="C15" s="734"/>
      <c r="D15" s="734"/>
      <c r="E15" s="734"/>
      <c r="F15" s="971">
        <v>0</v>
      </c>
      <c r="G15" s="734"/>
      <c r="H15" s="735"/>
      <c r="I15" s="749">
        <v>0</v>
      </c>
      <c r="J15" s="749">
        <v>0</v>
      </c>
      <c r="K15" s="749">
        <v>0</v>
      </c>
      <c r="L15" s="941">
        <v>0</v>
      </c>
      <c r="M15" s="734"/>
      <c r="N15" s="739"/>
      <c r="O15" s="736"/>
      <c r="P15" s="749">
        <v>0</v>
      </c>
      <c r="Q15" s="734"/>
      <c r="R15" s="1028">
        <v>0</v>
      </c>
      <c r="S15" s="737"/>
      <c r="T15" s="465"/>
      <c r="U15" s="471" t="s">
        <v>246</v>
      </c>
    </row>
    <row r="16" spans="1:21">
      <c r="A16" s="728">
        <v>8</v>
      </c>
      <c r="B16" s="734"/>
      <c r="C16" s="734"/>
      <c r="D16" s="734"/>
      <c r="E16" s="734"/>
      <c r="F16" s="971">
        <v>0</v>
      </c>
      <c r="G16" s="734"/>
      <c r="H16" s="735"/>
      <c r="I16" s="749">
        <v>0</v>
      </c>
      <c r="J16" s="749">
        <v>0</v>
      </c>
      <c r="K16" s="749">
        <v>0</v>
      </c>
      <c r="L16" s="941">
        <v>0</v>
      </c>
      <c r="M16" s="734"/>
      <c r="N16" s="739"/>
      <c r="O16" s="736"/>
      <c r="P16" s="749">
        <v>0</v>
      </c>
      <c r="Q16" s="734"/>
      <c r="R16" s="1028">
        <v>0</v>
      </c>
      <c r="S16" s="737"/>
      <c r="T16" s="465"/>
      <c r="U16" s="471" t="s">
        <v>246</v>
      </c>
    </row>
    <row r="17" spans="1:21">
      <c r="A17" s="728">
        <v>9</v>
      </c>
      <c r="B17" s="734"/>
      <c r="C17" s="734"/>
      <c r="D17" s="734"/>
      <c r="E17" s="734"/>
      <c r="F17" s="971">
        <v>0</v>
      </c>
      <c r="G17" s="734"/>
      <c r="H17" s="735"/>
      <c r="I17" s="749">
        <v>0</v>
      </c>
      <c r="J17" s="749">
        <v>0</v>
      </c>
      <c r="K17" s="749">
        <v>0</v>
      </c>
      <c r="L17" s="941">
        <v>0</v>
      </c>
      <c r="M17" s="734"/>
      <c r="N17" s="739"/>
      <c r="O17" s="736"/>
      <c r="P17" s="749">
        <v>0</v>
      </c>
      <c r="Q17" s="734"/>
      <c r="R17" s="1028">
        <v>0</v>
      </c>
      <c r="S17" s="737"/>
      <c r="T17" s="465"/>
      <c r="U17" s="471" t="s">
        <v>246</v>
      </c>
    </row>
    <row r="18" spans="1:21">
      <c r="A18" s="728">
        <v>10</v>
      </c>
      <c r="B18" s="734"/>
      <c r="C18" s="734"/>
      <c r="D18" s="734"/>
      <c r="E18" s="734"/>
      <c r="F18" s="971">
        <v>0</v>
      </c>
      <c r="G18" s="734"/>
      <c r="H18" s="735"/>
      <c r="I18" s="749">
        <v>0</v>
      </c>
      <c r="J18" s="749">
        <v>0</v>
      </c>
      <c r="K18" s="749">
        <v>0</v>
      </c>
      <c r="L18" s="941">
        <v>0</v>
      </c>
      <c r="M18" s="734"/>
      <c r="N18" s="739"/>
      <c r="O18" s="736"/>
      <c r="P18" s="749">
        <v>0</v>
      </c>
      <c r="Q18" s="734"/>
      <c r="R18" s="1028">
        <v>0</v>
      </c>
      <c r="S18" s="737"/>
      <c r="T18" s="465"/>
      <c r="U18" s="471" t="s">
        <v>246</v>
      </c>
    </row>
    <row r="19" spans="1:21">
      <c r="A19" s="728">
        <v>11</v>
      </c>
      <c r="B19" s="734"/>
      <c r="C19" s="734"/>
      <c r="D19" s="734"/>
      <c r="E19" s="734"/>
      <c r="F19" s="971">
        <v>0</v>
      </c>
      <c r="G19" s="734"/>
      <c r="H19" s="735"/>
      <c r="I19" s="749">
        <v>0</v>
      </c>
      <c r="J19" s="749">
        <v>0</v>
      </c>
      <c r="K19" s="749">
        <v>0</v>
      </c>
      <c r="L19" s="941">
        <v>0</v>
      </c>
      <c r="M19" s="734"/>
      <c r="N19" s="739"/>
      <c r="O19" s="736"/>
      <c r="P19" s="749">
        <v>0</v>
      </c>
      <c r="Q19" s="734"/>
      <c r="R19" s="1028">
        <v>0</v>
      </c>
      <c r="S19" s="737"/>
      <c r="T19" s="465"/>
      <c r="U19" s="471" t="s">
        <v>246</v>
      </c>
    </row>
    <row r="20" spans="1:21">
      <c r="A20" s="728">
        <v>12</v>
      </c>
      <c r="B20" s="741"/>
      <c r="C20" s="741"/>
      <c r="D20" s="741"/>
      <c r="E20" s="741"/>
      <c r="F20" s="972">
        <v>0</v>
      </c>
      <c r="G20" s="741"/>
      <c r="H20" s="742"/>
      <c r="I20" s="749">
        <v>0</v>
      </c>
      <c r="J20" s="749">
        <v>0</v>
      </c>
      <c r="K20" s="751">
        <v>0</v>
      </c>
      <c r="L20" s="943">
        <v>0</v>
      </c>
      <c r="M20" s="741"/>
      <c r="N20" s="963"/>
      <c r="O20" s="743"/>
      <c r="P20" s="751">
        <v>0</v>
      </c>
      <c r="Q20" s="741"/>
      <c r="R20" s="1029">
        <v>0</v>
      </c>
      <c r="S20" s="744"/>
      <c r="T20" s="466"/>
      <c r="U20" s="472" t="s">
        <v>246</v>
      </c>
    </row>
    <row r="21" spans="1:21">
      <c r="A21" s="728">
        <v>13</v>
      </c>
      <c r="B21" s="741"/>
      <c r="C21" s="741"/>
      <c r="D21" s="741"/>
      <c r="E21" s="741"/>
      <c r="F21" s="972">
        <v>0</v>
      </c>
      <c r="G21" s="741"/>
      <c r="H21" s="742"/>
      <c r="I21" s="749">
        <v>0</v>
      </c>
      <c r="J21" s="749">
        <v>0</v>
      </c>
      <c r="K21" s="751">
        <v>0</v>
      </c>
      <c r="L21" s="943">
        <v>0</v>
      </c>
      <c r="M21" s="741"/>
      <c r="N21" s="963"/>
      <c r="O21" s="743"/>
      <c r="P21" s="751">
        <v>0</v>
      </c>
      <c r="Q21" s="741"/>
      <c r="R21" s="1029">
        <v>0</v>
      </c>
      <c r="S21" s="744"/>
      <c r="T21" s="466"/>
      <c r="U21" s="472" t="s">
        <v>246</v>
      </c>
    </row>
    <row r="22" spans="1:21">
      <c r="A22" s="728">
        <v>14</v>
      </c>
      <c r="B22" s="741"/>
      <c r="C22" s="741"/>
      <c r="D22" s="741"/>
      <c r="E22" s="741"/>
      <c r="F22" s="972">
        <v>0</v>
      </c>
      <c r="G22" s="741"/>
      <c r="H22" s="742"/>
      <c r="I22" s="749">
        <v>0</v>
      </c>
      <c r="J22" s="749">
        <v>0</v>
      </c>
      <c r="K22" s="751">
        <v>0</v>
      </c>
      <c r="L22" s="943">
        <v>0</v>
      </c>
      <c r="M22" s="741"/>
      <c r="N22" s="963"/>
      <c r="O22" s="743"/>
      <c r="P22" s="751">
        <v>0</v>
      </c>
      <c r="Q22" s="741"/>
      <c r="R22" s="1029">
        <v>0</v>
      </c>
      <c r="S22" s="744"/>
      <c r="T22" s="466"/>
      <c r="U22" s="472" t="s">
        <v>246</v>
      </c>
    </row>
    <row r="23" spans="1:21">
      <c r="A23" s="728">
        <v>15</v>
      </c>
      <c r="B23" s="741"/>
      <c r="C23" s="741"/>
      <c r="D23" s="741"/>
      <c r="E23" s="741"/>
      <c r="F23" s="972">
        <v>0</v>
      </c>
      <c r="G23" s="741"/>
      <c r="H23" s="742"/>
      <c r="I23" s="749">
        <v>0</v>
      </c>
      <c r="J23" s="749">
        <v>0</v>
      </c>
      <c r="K23" s="751">
        <v>0</v>
      </c>
      <c r="L23" s="943">
        <v>0</v>
      </c>
      <c r="M23" s="741"/>
      <c r="N23" s="963"/>
      <c r="O23" s="743"/>
      <c r="P23" s="751">
        <v>0</v>
      </c>
      <c r="Q23" s="741"/>
      <c r="R23" s="1029">
        <v>0</v>
      </c>
      <c r="S23" s="744"/>
      <c r="T23" s="466"/>
      <c r="U23" s="472" t="s">
        <v>246</v>
      </c>
    </row>
    <row r="24" spans="1:21">
      <c r="A24" s="728">
        <v>16</v>
      </c>
      <c r="B24" s="741"/>
      <c r="C24" s="741"/>
      <c r="D24" s="741"/>
      <c r="E24" s="741"/>
      <c r="F24" s="972">
        <v>0</v>
      </c>
      <c r="G24" s="741"/>
      <c r="H24" s="742"/>
      <c r="I24" s="749">
        <v>0</v>
      </c>
      <c r="J24" s="749">
        <v>0</v>
      </c>
      <c r="K24" s="751">
        <v>0</v>
      </c>
      <c r="L24" s="943">
        <v>0</v>
      </c>
      <c r="M24" s="741"/>
      <c r="N24" s="963"/>
      <c r="O24" s="743"/>
      <c r="P24" s="751">
        <v>0</v>
      </c>
      <c r="Q24" s="741"/>
      <c r="R24" s="1029">
        <v>0</v>
      </c>
      <c r="S24" s="744"/>
      <c r="T24" s="466"/>
      <c r="U24" s="472" t="s">
        <v>246</v>
      </c>
    </row>
    <row r="25" spans="1:21">
      <c r="A25" s="728">
        <v>17</v>
      </c>
      <c r="B25" s="741"/>
      <c r="C25" s="741"/>
      <c r="D25" s="741"/>
      <c r="E25" s="741"/>
      <c r="F25" s="972">
        <v>0</v>
      </c>
      <c r="G25" s="741"/>
      <c r="H25" s="742"/>
      <c r="I25" s="749">
        <v>0</v>
      </c>
      <c r="J25" s="749">
        <v>0</v>
      </c>
      <c r="K25" s="751">
        <v>0</v>
      </c>
      <c r="L25" s="943">
        <v>0</v>
      </c>
      <c r="M25" s="741"/>
      <c r="N25" s="963"/>
      <c r="O25" s="743"/>
      <c r="P25" s="751">
        <v>0</v>
      </c>
      <c r="Q25" s="741"/>
      <c r="R25" s="1029">
        <v>0</v>
      </c>
      <c r="S25" s="744"/>
      <c r="T25" s="466"/>
      <c r="U25" s="472" t="s">
        <v>246</v>
      </c>
    </row>
    <row r="26" spans="1:21">
      <c r="A26" s="728">
        <v>18</v>
      </c>
      <c r="B26" s="741"/>
      <c r="C26" s="741"/>
      <c r="D26" s="741"/>
      <c r="E26" s="741"/>
      <c r="F26" s="972">
        <v>0</v>
      </c>
      <c r="G26" s="741"/>
      <c r="H26" s="742"/>
      <c r="I26" s="749">
        <v>0</v>
      </c>
      <c r="J26" s="749">
        <v>0</v>
      </c>
      <c r="K26" s="751">
        <v>0</v>
      </c>
      <c r="L26" s="943">
        <v>0</v>
      </c>
      <c r="M26" s="741"/>
      <c r="N26" s="963"/>
      <c r="O26" s="743"/>
      <c r="P26" s="751">
        <v>0</v>
      </c>
      <c r="Q26" s="741"/>
      <c r="R26" s="1029">
        <v>0</v>
      </c>
      <c r="S26" s="744"/>
      <c r="T26" s="466"/>
      <c r="U26" s="472" t="s">
        <v>246</v>
      </c>
    </row>
    <row r="27" spans="1:21">
      <c r="A27" s="728">
        <v>19</v>
      </c>
      <c r="B27" s="741"/>
      <c r="C27" s="741"/>
      <c r="D27" s="741"/>
      <c r="E27" s="741"/>
      <c r="F27" s="972">
        <v>0</v>
      </c>
      <c r="G27" s="741"/>
      <c r="H27" s="742"/>
      <c r="I27" s="749">
        <v>0</v>
      </c>
      <c r="J27" s="749">
        <v>0</v>
      </c>
      <c r="K27" s="751">
        <v>0</v>
      </c>
      <c r="L27" s="943">
        <v>0</v>
      </c>
      <c r="M27" s="741"/>
      <c r="N27" s="963"/>
      <c r="O27" s="743"/>
      <c r="P27" s="751">
        <v>0</v>
      </c>
      <c r="Q27" s="741"/>
      <c r="R27" s="1029">
        <v>0</v>
      </c>
      <c r="S27" s="744"/>
      <c r="T27" s="466"/>
      <c r="U27" s="472" t="s">
        <v>246</v>
      </c>
    </row>
    <row r="28" spans="1:21">
      <c r="A28" s="728">
        <v>20</v>
      </c>
      <c r="B28" s="741"/>
      <c r="C28" s="741"/>
      <c r="D28" s="741"/>
      <c r="E28" s="741"/>
      <c r="F28" s="972">
        <v>0</v>
      </c>
      <c r="G28" s="741"/>
      <c r="H28" s="742"/>
      <c r="I28" s="749">
        <v>0</v>
      </c>
      <c r="J28" s="749">
        <v>0</v>
      </c>
      <c r="K28" s="751">
        <v>0</v>
      </c>
      <c r="L28" s="943">
        <v>0</v>
      </c>
      <c r="M28" s="741"/>
      <c r="N28" s="963"/>
      <c r="O28" s="743"/>
      <c r="P28" s="751">
        <v>0</v>
      </c>
      <c r="Q28" s="741"/>
      <c r="R28" s="1029">
        <v>0</v>
      </c>
      <c r="S28" s="744"/>
      <c r="T28" s="466"/>
      <c r="U28" s="472" t="s">
        <v>246</v>
      </c>
    </row>
    <row r="29" spans="1:21">
      <c r="A29" s="728">
        <v>21</v>
      </c>
      <c r="B29" s="741"/>
      <c r="C29" s="741"/>
      <c r="D29" s="741"/>
      <c r="E29" s="741"/>
      <c r="F29" s="972">
        <v>0</v>
      </c>
      <c r="G29" s="741"/>
      <c r="H29" s="742"/>
      <c r="I29" s="749">
        <v>0</v>
      </c>
      <c r="J29" s="749">
        <v>0</v>
      </c>
      <c r="K29" s="751">
        <v>0</v>
      </c>
      <c r="L29" s="943">
        <v>0</v>
      </c>
      <c r="M29" s="741"/>
      <c r="N29" s="963"/>
      <c r="O29" s="743"/>
      <c r="P29" s="751">
        <v>0</v>
      </c>
      <c r="Q29" s="741"/>
      <c r="R29" s="1029">
        <v>0</v>
      </c>
      <c r="S29" s="744"/>
      <c r="T29" s="466"/>
      <c r="U29" s="472" t="s">
        <v>246</v>
      </c>
    </row>
    <row r="30" spans="1:21">
      <c r="A30" s="728">
        <v>22</v>
      </c>
      <c r="B30" s="741"/>
      <c r="C30" s="741"/>
      <c r="D30" s="741"/>
      <c r="E30" s="741"/>
      <c r="F30" s="972">
        <v>0</v>
      </c>
      <c r="G30" s="741"/>
      <c r="H30" s="742"/>
      <c r="I30" s="749">
        <v>0</v>
      </c>
      <c r="J30" s="749">
        <v>0</v>
      </c>
      <c r="K30" s="751">
        <v>0</v>
      </c>
      <c r="L30" s="943">
        <v>0</v>
      </c>
      <c r="M30" s="741"/>
      <c r="N30" s="963"/>
      <c r="O30" s="743"/>
      <c r="P30" s="751">
        <v>0</v>
      </c>
      <c r="Q30" s="741"/>
      <c r="R30" s="1029">
        <v>0</v>
      </c>
      <c r="S30" s="744"/>
      <c r="T30" s="466"/>
      <c r="U30" s="472" t="s">
        <v>246</v>
      </c>
    </row>
    <row r="31" spans="1:21">
      <c r="A31" s="728">
        <v>23</v>
      </c>
      <c r="B31" s="741"/>
      <c r="C31" s="741"/>
      <c r="D31" s="741"/>
      <c r="E31" s="741"/>
      <c r="F31" s="972">
        <v>0</v>
      </c>
      <c r="G31" s="741"/>
      <c r="H31" s="742"/>
      <c r="I31" s="749">
        <v>0</v>
      </c>
      <c r="J31" s="749">
        <v>0</v>
      </c>
      <c r="K31" s="751">
        <v>0</v>
      </c>
      <c r="L31" s="943">
        <v>0</v>
      </c>
      <c r="M31" s="741"/>
      <c r="N31" s="963"/>
      <c r="O31" s="743"/>
      <c r="P31" s="751">
        <v>0</v>
      </c>
      <c r="Q31" s="741"/>
      <c r="R31" s="1029">
        <v>0</v>
      </c>
      <c r="S31" s="744"/>
      <c r="T31" s="466"/>
      <c r="U31" s="472" t="s">
        <v>246</v>
      </c>
    </row>
    <row r="32" spans="1:21">
      <c r="A32" s="728">
        <v>24</v>
      </c>
      <c r="B32" s="741"/>
      <c r="C32" s="741"/>
      <c r="D32" s="741"/>
      <c r="E32" s="741"/>
      <c r="F32" s="972">
        <v>0</v>
      </c>
      <c r="G32" s="741"/>
      <c r="H32" s="742"/>
      <c r="I32" s="749">
        <v>0</v>
      </c>
      <c r="J32" s="749">
        <v>0</v>
      </c>
      <c r="K32" s="751">
        <v>0</v>
      </c>
      <c r="L32" s="943">
        <v>0</v>
      </c>
      <c r="M32" s="741"/>
      <c r="N32" s="963"/>
      <c r="O32" s="743"/>
      <c r="P32" s="751">
        <v>0</v>
      </c>
      <c r="Q32" s="741"/>
      <c r="R32" s="1029">
        <v>0</v>
      </c>
      <c r="S32" s="744"/>
      <c r="T32" s="466"/>
      <c r="U32" s="472" t="s">
        <v>246</v>
      </c>
    </row>
    <row r="33" spans="1:21">
      <c r="A33" s="728">
        <v>25</v>
      </c>
      <c r="B33" s="741"/>
      <c r="C33" s="741"/>
      <c r="D33" s="741"/>
      <c r="E33" s="741"/>
      <c r="F33" s="972">
        <v>0</v>
      </c>
      <c r="G33" s="741"/>
      <c r="H33" s="742"/>
      <c r="I33" s="749">
        <v>0</v>
      </c>
      <c r="J33" s="749">
        <v>0</v>
      </c>
      <c r="K33" s="751">
        <v>0</v>
      </c>
      <c r="L33" s="943">
        <v>0</v>
      </c>
      <c r="M33" s="741"/>
      <c r="N33" s="963"/>
      <c r="O33" s="743"/>
      <c r="P33" s="751">
        <v>0</v>
      </c>
      <c r="Q33" s="741"/>
      <c r="R33" s="1029">
        <v>0</v>
      </c>
      <c r="S33" s="744"/>
      <c r="T33" s="466"/>
      <c r="U33" s="472" t="s">
        <v>246</v>
      </c>
    </row>
    <row r="34" spans="1:21">
      <c r="A34" s="728">
        <v>26</v>
      </c>
      <c r="B34" s="741"/>
      <c r="C34" s="741"/>
      <c r="D34" s="741"/>
      <c r="E34" s="741"/>
      <c r="F34" s="972">
        <v>0</v>
      </c>
      <c r="G34" s="741"/>
      <c r="H34" s="742"/>
      <c r="I34" s="749">
        <v>0</v>
      </c>
      <c r="J34" s="749">
        <v>0</v>
      </c>
      <c r="K34" s="751">
        <v>0</v>
      </c>
      <c r="L34" s="943">
        <v>0</v>
      </c>
      <c r="M34" s="741"/>
      <c r="N34" s="963"/>
      <c r="O34" s="743"/>
      <c r="P34" s="751">
        <v>0</v>
      </c>
      <c r="Q34" s="741"/>
      <c r="R34" s="1029">
        <v>0</v>
      </c>
      <c r="S34" s="744"/>
      <c r="T34" s="466"/>
      <c r="U34" s="472" t="s">
        <v>246</v>
      </c>
    </row>
    <row r="35" spans="1:21">
      <c r="A35" s="728">
        <v>27</v>
      </c>
      <c r="B35" s="741"/>
      <c r="C35" s="741"/>
      <c r="D35" s="741"/>
      <c r="E35" s="741"/>
      <c r="F35" s="972">
        <v>0</v>
      </c>
      <c r="G35" s="741"/>
      <c r="H35" s="742"/>
      <c r="I35" s="749">
        <v>0</v>
      </c>
      <c r="J35" s="749">
        <v>0</v>
      </c>
      <c r="K35" s="751">
        <v>0</v>
      </c>
      <c r="L35" s="943">
        <v>0</v>
      </c>
      <c r="M35" s="741"/>
      <c r="N35" s="963"/>
      <c r="O35" s="743"/>
      <c r="P35" s="751">
        <v>0</v>
      </c>
      <c r="Q35" s="741"/>
      <c r="R35" s="1029">
        <v>0</v>
      </c>
      <c r="S35" s="744"/>
      <c r="T35" s="466"/>
      <c r="U35" s="472" t="s">
        <v>246</v>
      </c>
    </row>
    <row r="36" spans="1:21">
      <c r="A36" s="728">
        <v>28</v>
      </c>
      <c r="B36" s="741"/>
      <c r="C36" s="741"/>
      <c r="D36" s="741"/>
      <c r="E36" s="741"/>
      <c r="F36" s="972">
        <v>0</v>
      </c>
      <c r="G36" s="741"/>
      <c r="H36" s="742"/>
      <c r="I36" s="749">
        <v>0</v>
      </c>
      <c r="J36" s="749">
        <v>0</v>
      </c>
      <c r="K36" s="751">
        <v>0</v>
      </c>
      <c r="L36" s="943">
        <v>0</v>
      </c>
      <c r="M36" s="741"/>
      <c r="N36" s="963"/>
      <c r="O36" s="743"/>
      <c r="P36" s="751">
        <v>0</v>
      </c>
      <c r="Q36" s="741"/>
      <c r="R36" s="1029">
        <v>0</v>
      </c>
      <c r="S36" s="744"/>
      <c r="T36" s="466"/>
      <c r="U36" s="472" t="s">
        <v>246</v>
      </c>
    </row>
    <row r="37" spans="1:21">
      <c r="A37" s="728">
        <v>29</v>
      </c>
      <c r="B37" s="741"/>
      <c r="C37" s="741"/>
      <c r="D37" s="741"/>
      <c r="E37" s="741"/>
      <c r="F37" s="972">
        <v>0</v>
      </c>
      <c r="G37" s="741"/>
      <c r="H37" s="742"/>
      <c r="I37" s="749">
        <v>0</v>
      </c>
      <c r="J37" s="749">
        <v>0</v>
      </c>
      <c r="K37" s="751">
        <v>0</v>
      </c>
      <c r="L37" s="943">
        <v>0</v>
      </c>
      <c r="M37" s="741"/>
      <c r="N37" s="963"/>
      <c r="O37" s="743"/>
      <c r="P37" s="751">
        <v>0</v>
      </c>
      <c r="Q37" s="741"/>
      <c r="R37" s="1029">
        <v>0</v>
      </c>
      <c r="S37" s="744"/>
      <c r="T37" s="466"/>
      <c r="U37" s="472" t="s">
        <v>246</v>
      </c>
    </row>
    <row r="38" spans="1:21">
      <c r="A38" s="728">
        <v>30</v>
      </c>
      <c r="B38" s="741"/>
      <c r="C38" s="741"/>
      <c r="D38" s="741"/>
      <c r="E38" s="741"/>
      <c r="F38" s="972">
        <v>0</v>
      </c>
      <c r="G38" s="741"/>
      <c r="H38" s="742"/>
      <c r="I38" s="749">
        <v>0</v>
      </c>
      <c r="J38" s="749">
        <v>0</v>
      </c>
      <c r="K38" s="751">
        <v>0</v>
      </c>
      <c r="L38" s="943">
        <v>0</v>
      </c>
      <c r="M38" s="741"/>
      <c r="N38" s="963"/>
      <c r="O38" s="743"/>
      <c r="P38" s="751">
        <v>0</v>
      </c>
      <c r="Q38" s="741"/>
      <c r="R38" s="1029">
        <v>0</v>
      </c>
      <c r="S38" s="744"/>
      <c r="T38" s="466"/>
      <c r="U38" s="472" t="s">
        <v>246</v>
      </c>
    </row>
    <row r="39" spans="1:21">
      <c r="A39" s="728">
        <v>31</v>
      </c>
      <c r="B39" s="741"/>
      <c r="C39" s="741"/>
      <c r="D39" s="741"/>
      <c r="E39" s="741"/>
      <c r="F39" s="972">
        <v>0</v>
      </c>
      <c r="G39" s="741"/>
      <c r="H39" s="742"/>
      <c r="I39" s="749">
        <v>0</v>
      </c>
      <c r="J39" s="749">
        <v>0</v>
      </c>
      <c r="K39" s="751">
        <v>0</v>
      </c>
      <c r="L39" s="943">
        <v>0</v>
      </c>
      <c r="M39" s="741"/>
      <c r="N39" s="963"/>
      <c r="O39" s="743"/>
      <c r="P39" s="751">
        <v>0</v>
      </c>
      <c r="Q39" s="741"/>
      <c r="R39" s="1029">
        <v>0</v>
      </c>
      <c r="S39" s="744"/>
      <c r="T39" s="466"/>
      <c r="U39" s="472" t="s">
        <v>246</v>
      </c>
    </row>
    <row r="40" spans="1:21">
      <c r="A40" s="728">
        <v>32</v>
      </c>
      <c r="B40" s="741"/>
      <c r="C40" s="741"/>
      <c r="D40" s="741"/>
      <c r="E40" s="741"/>
      <c r="F40" s="972">
        <v>0</v>
      </c>
      <c r="G40" s="741"/>
      <c r="H40" s="742"/>
      <c r="I40" s="749">
        <v>0</v>
      </c>
      <c r="J40" s="749">
        <v>0</v>
      </c>
      <c r="K40" s="751">
        <v>0</v>
      </c>
      <c r="L40" s="943">
        <v>0</v>
      </c>
      <c r="M40" s="741"/>
      <c r="N40" s="963"/>
      <c r="O40" s="743"/>
      <c r="P40" s="751">
        <v>0</v>
      </c>
      <c r="Q40" s="741"/>
      <c r="R40" s="1029">
        <v>0</v>
      </c>
      <c r="S40" s="744"/>
      <c r="T40" s="466"/>
      <c r="U40" s="472" t="s">
        <v>246</v>
      </c>
    </row>
    <row r="41" spans="1:21">
      <c r="A41" s="728">
        <v>33</v>
      </c>
      <c r="B41" s="741"/>
      <c r="C41" s="741"/>
      <c r="D41" s="741"/>
      <c r="E41" s="741"/>
      <c r="F41" s="972">
        <v>0</v>
      </c>
      <c r="G41" s="741"/>
      <c r="H41" s="742"/>
      <c r="I41" s="749">
        <v>0</v>
      </c>
      <c r="J41" s="749">
        <v>0</v>
      </c>
      <c r="K41" s="751">
        <v>0</v>
      </c>
      <c r="L41" s="943">
        <v>0</v>
      </c>
      <c r="M41" s="741"/>
      <c r="N41" s="963"/>
      <c r="O41" s="743"/>
      <c r="P41" s="751">
        <v>0</v>
      </c>
      <c r="Q41" s="741"/>
      <c r="R41" s="1029">
        <v>0</v>
      </c>
      <c r="S41" s="744"/>
      <c r="T41" s="466"/>
      <c r="U41" s="472" t="s">
        <v>246</v>
      </c>
    </row>
    <row r="42" spans="1:21">
      <c r="A42" s="728">
        <v>34</v>
      </c>
      <c r="B42" s="741"/>
      <c r="C42" s="741"/>
      <c r="D42" s="741"/>
      <c r="E42" s="741"/>
      <c r="F42" s="972">
        <v>0</v>
      </c>
      <c r="G42" s="741"/>
      <c r="H42" s="742"/>
      <c r="I42" s="749">
        <v>0</v>
      </c>
      <c r="J42" s="749">
        <v>0</v>
      </c>
      <c r="K42" s="751">
        <v>0</v>
      </c>
      <c r="L42" s="943">
        <v>0</v>
      </c>
      <c r="M42" s="741"/>
      <c r="N42" s="963"/>
      <c r="O42" s="743"/>
      <c r="P42" s="751">
        <v>0</v>
      </c>
      <c r="Q42" s="741"/>
      <c r="R42" s="1029">
        <v>0</v>
      </c>
      <c r="S42" s="744"/>
      <c r="T42" s="466"/>
      <c r="U42" s="472" t="s">
        <v>246</v>
      </c>
    </row>
    <row r="43" spans="1:21">
      <c r="A43" s="728">
        <v>35</v>
      </c>
      <c r="B43" s="741"/>
      <c r="C43" s="741"/>
      <c r="D43" s="741"/>
      <c r="E43" s="741"/>
      <c r="F43" s="972">
        <v>0</v>
      </c>
      <c r="G43" s="741"/>
      <c r="H43" s="742"/>
      <c r="I43" s="749">
        <v>0</v>
      </c>
      <c r="J43" s="749">
        <v>0</v>
      </c>
      <c r="K43" s="751">
        <v>0</v>
      </c>
      <c r="L43" s="943">
        <v>0</v>
      </c>
      <c r="M43" s="741"/>
      <c r="N43" s="963"/>
      <c r="O43" s="743"/>
      <c r="P43" s="751">
        <v>0</v>
      </c>
      <c r="Q43" s="741"/>
      <c r="R43" s="1029">
        <v>0</v>
      </c>
      <c r="S43" s="744"/>
      <c r="T43" s="466"/>
      <c r="U43" s="472" t="s">
        <v>246</v>
      </c>
    </row>
    <row r="44" spans="1:21">
      <c r="A44" s="728">
        <v>36</v>
      </c>
      <c r="B44" s="741"/>
      <c r="C44" s="741"/>
      <c r="D44" s="741"/>
      <c r="E44" s="741"/>
      <c r="F44" s="972">
        <v>0</v>
      </c>
      <c r="G44" s="741"/>
      <c r="H44" s="742"/>
      <c r="I44" s="749">
        <v>0</v>
      </c>
      <c r="J44" s="749">
        <v>0</v>
      </c>
      <c r="K44" s="751">
        <v>0</v>
      </c>
      <c r="L44" s="943">
        <v>0</v>
      </c>
      <c r="M44" s="741"/>
      <c r="N44" s="963"/>
      <c r="O44" s="743"/>
      <c r="P44" s="751">
        <v>0</v>
      </c>
      <c r="Q44" s="741"/>
      <c r="R44" s="1029">
        <v>0</v>
      </c>
      <c r="S44" s="744"/>
      <c r="T44" s="466"/>
      <c r="U44" s="472" t="s">
        <v>246</v>
      </c>
    </row>
    <row r="45" spans="1:21">
      <c r="A45" s="728">
        <v>37</v>
      </c>
      <c r="B45" s="741"/>
      <c r="C45" s="741"/>
      <c r="D45" s="741"/>
      <c r="E45" s="741"/>
      <c r="F45" s="972">
        <v>0</v>
      </c>
      <c r="G45" s="741"/>
      <c r="H45" s="742"/>
      <c r="I45" s="749">
        <v>0</v>
      </c>
      <c r="J45" s="749">
        <v>0</v>
      </c>
      <c r="K45" s="751">
        <v>0</v>
      </c>
      <c r="L45" s="943">
        <v>0</v>
      </c>
      <c r="M45" s="741"/>
      <c r="N45" s="963"/>
      <c r="O45" s="743"/>
      <c r="P45" s="751">
        <v>0</v>
      </c>
      <c r="Q45" s="741"/>
      <c r="R45" s="1029">
        <v>0</v>
      </c>
      <c r="S45" s="744"/>
      <c r="T45" s="466"/>
      <c r="U45" s="472" t="s">
        <v>246</v>
      </c>
    </row>
    <row r="46" spans="1:21">
      <c r="A46" s="728">
        <v>38</v>
      </c>
      <c r="B46" s="741"/>
      <c r="C46" s="741"/>
      <c r="D46" s="741"/>
      <c r="E46" s="741"/>
      <c r="F46" s="972">
        <v>0</v>
      </c>
      <c r="G46" s="741"/>
      <c r="H46" s="742"/>
      <c r="I46" s="749">
        <v>0</v>
      </c>
      <c r="J46" s="749">
        <v>0</v>
      </c>
      <c r="K46" s="751">
        <v>0</v>
      </c>
      <c r="L46" s="943">
        <v>0</v>
      </c>
      <c r="M46" s="741"/>
      <c r="N46" s="963"/>
      <c r="O46" s="743"/>
      <c r="P46" s="751">
        <v>0</v>
      </c>
      <c r="Q46" s="741"/>
      <c r="R46" s="1029">
        <v>0</v>
      </c>
      <c r="S46" s="744"/>
      <c r="T46" s="466"/>
      <c r="U46" s="472" t="s">
        <v>246</v>
      </c>
    </row>
    <row r="47" spans="1:21">
      <c r="A47" s="728">
        <v>39</v>
      </c>
      <c r="B47" s="741"/>
      <c r="C47" s="741"/>
      <c r="D47" s="741"/>
      <c r="E47" s="741"/>
      <c r="F47" s="972">
        <v>0</v>
      </c>
      <c r="G47" s="741"/>
      <c r="H47" s="742"/>
      <c r="I47" s="749">
        <v>0</v>
      </c>
      <c r="J47" s="749">
        <v>0</v>
      </c>
      <c r="K47" s="751">
        <v>0</v>
      </c>
      <c r="L47" s="943">
        <v>0</v>
      </c>
      <c r="M47" s="741"/>
      <c r="N47" s="963"/>
      <c r="O47" s="743"/>
      <c r="P47" s="751">
        <v>0</v>
      </c>
      <c r="Q47" s="741"/>
      <c r="R47" s="1029">
        <v>0</v>
      </c>
      <c r="S47" s="744"/>
      <c r="T47" s="466"/>
      <c r="U47" s="472" t="s">
        <v>246</v>
      </c>
    </row>
    <row r="48" spans="1:21">
      <c r="A48" s="728">
        <v>40</v>
      </c>
      <c r="B48" s="741"/>
      <c r="C48" s="741"/>
      <c r="D48" s="741"/>
      <c r="E48" s="741"/>
      <c r="F48" s="972">
        <v>0</v>
      </c>
      <c r="G48" s="741"/>
      <c r="H48" s="742"/>
      <c r="I48" s="749">
        <v>0</v>
      </c>
      <c r="J48" s="749">
        <v>0</v>
      </c>
      <c r="K48" s="751">
        <v>0</v>
      </c>
      <c r="L48" s="943">
        <v>0</v>
      </c>
      <c r="M48" s="741"/>
      <c r="N48" s="963"/>
      <c r="O48" s="743"/>
      <c r="P48" s="751">
        <v>0</v>
      </c>
      <c r="Q48" s="741"/>
      <c r="R48" s="1029">
        <v>0</v>
      </c>
      <c r="S48" s="744"/>
      <c r="T48" s="466"/>
      <c r="U48" s="472" t="s">
        <v>246</v>
      </c>
    </row>
    <row r="49" spans="1:21">
      <c r="A49" s="728">
        <v>41</v>
      </c>
      <c r="B49" s="741"/>
      <c r="C49" s="741"/>
      <c r="D49" s="741"/>
      <c r="E49" s="741"/>
      <c r="F49" s="972">
        <v>0</v>
      </c>
      <c r="G49" s="741"/>
      <c r="H49" s="742"/>
      <c r="I49" s="749">
        <v>0</v>
      </c>
      <c r="J49" s="749">
        <v>0</v>
      </c>
      <c r="K49" s="751">
        <v>0</v>
      </c>
      <c r="L49" s="943">
        <v>0</v>
      </c>
      <c r="M49" s="741"/>
      <c r="N49" s="963"/>
      <c r="O49" s="743"/>
      <c r="P49" s="751">
        <v>0</v>
      </c>
      <c r="Q49" s="741"/>
      <c r="R49" s="1029">
        <v>0</v>
      </c>
      <c r="S49" s="744"/>
      <c r="T49" s="466"/>
      <c r="U49" s="472" t="s">
        <v>246</v>
      </c>
    </row>
    <row r="50" spans="1:21">
      <c r="A50" s="728">
        <v>42</v>
      </c>
      <c r="B50" s="741"/>
      <c r="C50" s="741"/>
      <c r="D50" s="741"/>
      <c r="E50" s="741"/>
      <c r="F50" s="972">
        <v>0</v>
      </c>
      <c r="G50" s="741"/>
      <c r="H50" s="742"/>
      <c r="I50" s="749">
        <v>0</v>
      </c>
      <c r="J50" s="749">
        <v>0</v>
      </c>
      <c r="K50" s="751">
        <v>0</v>
      </c>
      <c r="L50" s="943">
        <v>0</v>
      </c>
      <c r="M50" s="741"/>
      <c r="N50" s="963"/>
      <c r="O50" s="743"/>
      <c r="P50" s="751">
        <v>0</v>
      </c>
      <c r="Q50" s="741"/>
      <c r="R50" s="1029">
        <v>0</v>
      </c>
      <c r="S50" s="744"/>
      <c r="T50" s="466"/>
      <c r="U50" s="472" t="s">
        <v>246</v>
      </c>
    </row>
    <row r="51" spans="1:21">
      <c r="A51" s="728">
        <v>43</v>
      </c>
      <c r="B51" s="741"/>
      <c r="C51" s="741"/>
      <c r="D51" s="741"/>
      <c r="E51" s="741"/>
      <c r="F51" s="972">
        <v>0</v>
      </c>
      <c r="G51" s="741"/>
      <c r="H51" s="742"/>
      <c r="I51" s="749">
        <v>0</v>
      </c>
      <c r="J51" s="749">
        <v>0</v>
      </c>
      <c r="K51" s="751">
        <v>0</v>
      </c>
      <c r="L51" s="943">
        <v>0</v>
      </c>
      <c r="M51" s="741"/>
      <c r="N51" s="963"/>
      <c r="O51" s="743"/>
      <c r="P51" s="751">
        <v>0</v>
      </c>
      <c r="Q51" s="741"/>
      <c r="R51" s="1029">
        <v>0</v>
      </c>
      <c r="S51" s="744"/>
      <c r="T51" s="466"/>
      <c r="U51" s="472" t="s">
        <v>246</v>
      </c>
    </row>
    <row r="52" spans="1:21">
      <c r="A52" s="728">
        <v>44</v>
      </c>
      <c r="B52" s="741"/>
      <c r="C52" s="741"/>
      <c r="D52" s="741"/>
      <c r="E52" s="741"/>
      <c r="F52" s="972">
        <v>0</v>
      </c>
      <c r="G52" s="741"/>
      <c r="H52" s="742"/>
      <c r="I52" s="749">
        <v>0</v>
      </c>
      <c r="J52" s="749">
        <v>0</v>
      </c>
      <c r="K52" s="751">
        <v>0</v>
      </c>
      <c r="L52" s="943">
        <v>0</v>
      </c>
      <c r="M52" s="741"/>
      <c r="N52" s="963"/>
      <c r="O52" s="743"/>
      <c r="P52" s="751">
        <v>0</v>
      </c>
      <c r="Q52" s="741"/>
      <c r="R52" s="1029">
        <v>0</v>
      </c>
      <c r="S52" s="744"/>
      <c r="T52" s="466"/>
      <c r="U52" s="472" t="s">
        <v>246</v>
      </c>
    </row>
    <row r="53" spans="1:21">
      <c r="A53" s="728">
        <v>45</v>
      </c>
      <c r="B53" s="741"/>
      <c r="C53" s="741"/>
      <c r="D53" s="741"/>
      <c r="E53" s="741"/>
      <c r="F53" s="972">
        <v>0</v>
      </c>
      <c r="G53" s="741"/>
      <c r="H53" s="742"/>
      <c r="I53" s="749">
        <v>0</v>
      </c>
      <c r="J53" s="749">
        <v>0</v>
      </c>
      <c r="K53" s="751">
        <v>0</v>
      </c>
      <c r="L53" s="943">
        <v>0</v>
      </c>
      <c r="M53" s="741"/>
      <c r="N53" s="963"/>
      <c r="O53" s="743"/>
      <c r="P53" s="751">
        <v>0</v>
      </c>
      <c r="Q53" s="741"/>
      <c r="R53" s="1029">
        <v>0</v>
      </c>
      <c r="S53" s="744"/>
      <c r="T53" s="466"/>
      <c r="U53" s="472" t="s">
        <v>246</v>
      </c>
    </row>
    <row r="54" spans="1:21">
      <c r="A54" s="728">
        <v>46</v>
      </c>
      <c r="B54" s="741"/>
      <c r="C54" s="741"/>
      <c r="D54" s="741"/>
      <c r="E54" s="741"/>
      <c r="F54" s="972">
        <v>0</v>
      </c>
      <c r="G54" s="741"/>
      <c r="H54" s="742"/>
      <c r="I54" s="749">
        <v>0</v>
      </c>
      <c r="J54" s="749">
        <v>0</v>
      </c>
      <c r="K54" s="751">
        <v>0</v>
      </c>
      <c r="L54" s="943">
        <v>0</v>
      </c>
      <c r="M54" s="741"/>
      <c r="N54" s="963"/>
      <c r="O54" s="743"/>
      <c r="P54" s="751">
        <v>0</v>
      </c>
      <c r="Q54" s="741"/>
      <c r="R54" s="1029">
        <v>0</v>
      </c>
      <c r="S54" s="744"/>
      <c r="T54" s="466"/>
      <c r="U54" s="472" t="s">
        <v>246</v>
      </c>
    </row>
    <row r="55" spans="1:21">
      <c r="A55" s="728">
        <v>47</v>
      </c>
      <c r="B55" s="741"/>
      <c r="C55" s="741"/>
      <c r="D55" s="741"/>
      <c r="E55" s="741"/>
      <c r="F55" s="972">
        <v>0</v>
      </c>
      <c r="G55" s="741"/>
      <c r="H55" s="742"/>
      <c r="I55" s="749">
        <v>0</v>
      </c>
      <c r="J55" s="749">
        <v>0</v>
      </c>
      <c r="K55" s="751">
        <v>0</v>
      </c>
      <c r="L55" s="943">
        <v>0</v>
      </c>
      <c r="M55" s="741"/>
      <c r="N55" s="963"/>
      <c r="O55" s="743"/>
      <c r="P55" s="751">
        <v>0</v>
      </c>
      <c r="Q55" s="741"/>
      <c r="R55" s="1029">
        <v>0</v>
      </c>
      <c r="S55" s="744"/>
      <c r="T55" s="466"/>
      <c r="U55" s="472" t="s">
        <v>246</v>
      </c>
    </row>
    <row r="56" spans="1:21">
      <c r="A56" s="728">
        <v>48</v>
      </c>
      <c r="B56" s="741"/>
      <c r="C56" s="741"/>
      <c r="D56" s="741"/>
      <c r="E56" s="741"/>
      <c r="F56" s="972">
        <v>0</v>
      </c>
      <c r="G56" s="741"/>
      <c r="H56" s="742"/>
      <c r="I56" s="749">
        <v>0</v>
      </c>
      <c r="J56" s="749">
        <v>0</v>
      </c>
      <c r="K56" s="751">
        <v>0</v>
      </c>
      <c r="L56" s="943">
        <v>0</v>
      </c>
      <c r="M56" s="741"/>
      <c r="N56" s="963"/>
      <c r="O56" s="743"/>
      <c r="P56" s="751">
        <v>0</v>
      </c>
      <c r="Q56" s="741"/>
      <c r="R56" s="1029">
        <v>0</v>
      </c>
      <c r="S56" s="744"/>
      <c r="T56" s="466"/>
      <c r="U56" s="472" t="s">
        <v>246</v>
      </c>
    </row>
    <row r="57" spans="1:21">
      <c r="A57" s="728">
        <v>49</v>
      </c>
      <c r="B57" s="741"/>
      <c r="C57" s="741"/>
      <c r="D57" s="741"/>
      <c r="E57" s="741"/>
      <c r="F57" s="972">
        <v>0</v>
      </c>
      <c r="G57" s="741"/>
      <c r="H57" s="742"/>
      <c r="I57" s="749">
        <v>0</v>
      </c>
      <c r="J57" s="749">
        <v>0</v>
      </c>
      <c r="K57" s="751">
        <v>0</v>
      </c>
      <c r="L57" s="943">
        <v>0</v>
      </c>
      <c r="M57" s="741"/>
      <c r="N57" s="963"/>
      <c r="O57" s="743"/>
      <c r="P57" s="751">
        <v>0</v>
      </c>
      <c r="Q57" s="741"/>
      <c r="R57" s="1029">
        <v>0</v>
      </c>
      <c r="S57" s="744"/>
      <c r="T57" s="466"/>
      <c r="U57" s="472" t="s">
        <v>246</v>
      </c>
    </row>
    <row r="58" spans="1:21">
      <c r="A58" s="729">
        <v>50</v>
      </c>
      <c r="B58" s="745"/>
      <c r="C58" s="745"/>
      <c r="D58" s="745"/>
      <c r="E58" s="745"/>
      <c r="F58" s="972">
        <v>0</v>
      </c>
      <c r="G58" s="745"/>
      <c r="H58" s="746"/>
      <c r="I58" s="1188">
        <v>0</v>
      </c>
      <c r="J58" s="1188">
        <v>0</v>
      </c>
      <c r="K58" s="752">
        <v>0</v>
      </c>
      <c r="L58" s="944">
        <v>0</v>
      </c>
      <c r="M58" s="745"/>
      <c r="N58" s="964"/>
      <c r="O58" s="747"/>
      <c r="P58" s="752">
        <v>0</v>
      </c>
      <c r="Q58" s="745"/>
      <c r="R58" s="1030">
        <v>0</v>
      </c>
      <c r="S58" s="748"/>
      <c r="T58" s="466"/>
      <c r="U58" s="473" t="s">
        <v>246</v>
      </c>
    </row>
    <row r="59" spans="1:21">
      <c r="A59" s="46" t="s">
        <v>256</v>
      </c>
    </row>
    <row r="61" spans="1:21" s="1" customFormat="1">
      <c r="A61" s="332"/>
      <c r="B61" s="412"/>
      <c r="C61" s="412"/>
      <c r="D61" s="412"/>
      <c r="E61" s="412"/>
      <c r="G61" s="412"/>
      <c r="H61" s="460"/>
      <c r="I61" s="476"/>
      <c r="K61"/>
    </row>
    <row r="62" spans="1:21" s="1" customFormat="1">
      <c r="A62" s="332"/>
      <c r="B62" s="412"/>
      <c r="C62" s="412"/>
      <c r="D62" s="412"/>
      <c r="E62" s="412"/>
      <c r="G62" s="412"/>
      <c r="H62" s="460"/>
      <c r="I62" s="476"/>
      <c r="K62"/>
    </row>
    <row r="63" spans="1:21" s="1" customFormat="1" ht="13.5" customHeight="1">
      <c r="A63" s="461"/>
      <c r="B63" s="461"/>
      <c r="C63" s="461"/>
      <c r="D63" s="461"/>
      <c r="E63" s="461"/>
      <c r="G63" s="461"/>
      <c r="H63" s="461"/>
      <c r="I63" s="476"/>
      <c r="K63"/>
    </row>
    <row r="64" spans="1:21" s="46" customFormat="1" ht="13.5" customHeight="1">
      <c r="A64" s="461"/>
      <c r="B64" s="461"/>
      <c r="C64" s="461"/>
      <c r="D64" s="461"/>
      <c r="E64" s="461"/>
      <c r="G64" s="461"/>
      <c r="H64" s="461"/>
      <c r="I64" s="326"/>
      <c r="K64"/>
    </row>
    <row r="65" spans="1:19" s="46" customFormat="1" ht="13.5" customHeight="1">
      <c r="A65" s="461"/>
      <c r="B65" s="461"/>
      <c r="C65" s="461"/>
      <c r="D65" s="461"/>
      <c r="E65" s="461"/>
      <c r="G65" s="461"/>
      <c r="H65" s="461"/>
      <c r="I65" s="326"/>
      <c r="K65"/>
    </row>
    <row r="66" spans="1:19" s="46" customFormat="1" ht="27.75" customHeight="1">
      <c r="A66" s="461"/>
      <c r="B66" s="461"/>
      <c r="C66" s="461"/>
      <c r="D66" s="461"/>
      <c r="E66" s="461"/>
      <c r="G66" s="461"/>
      <c r="H66" s="461"/>
      <c r="I66" s="326"/>
      <c r="K66"/>
    </row>
    <row r="67" spans="1:19" s="46" customFormat="1">
      <c r="A67" s="461"/>
      <c r="B67" s="461"/>
      <c r="C67" s="461"/>
      <c r="D67" s="461"/>
      <c r="E67" s="461"/>
      <c r="G67" s="461"/>
      <c r="H67" s="461"/>
      <c r="I67" s="326"/>
      <c r="K67"/>
    </row>
    <row r="68" spans="1:19" s="46" customFormat="1" ht="13.5" customHeight="1">
      <c r="A68" s="461"/>
      <c r="B68" s="461"/>
      <c r="C68" s="461"/>
      <c r="D68" s="461"/>
      <c r="E68" s="461"/>
      <c r="G68" s="461"/>
      <c r="H68" s="461"/>
      <c r="I68" s="326"/>
      <c r="K68"/>
    </row>
    <row r="69" spans="1:19" s="46" customFormat="1" ht="13.5" customHeight="1">
      <c r="A69" s="461"/>
      <c r="B69" s="461"/>
      <c r="C69" s="461"/>
      <c r="D69" s="461"/>
      <c r="E69" s="461"/>
      <c r="G69" s="461"/>
      <c r="H69" s="461"/>
      <c r="I69" s="326"/>
      <c r="K69"/>
    </row>
    <row r="70" spans="1:19" s="46" customFormat="1" ht="15" customHeight="1">
      <c r="A70" s="461"/>
      <c r="B70" s="461"/>
      <c r="C70" s="461"/>
      <c r="D70" s="461"/>
      <c r="E70" s="461"/>
      <c r="G70" s="461"/>
      <c r="H70" s="461"/>
      <c r="I70" s="326"/>
      <c r="K70"/>
    </row>
    <row r="71" spans="1:19" s="46" customFormat="1">
      <c r="A71" s="461"/>
      <c r="B71" s="461"/>
      <c r="C71" s="461"/>
      <c r="D71" s="461"/>
      <c r="E71" s="461"/>
      <c r="G71" s="461"/>
      <c r="H71" s="461"/>
      <c r="I71" s="326"/>
      <c r="K71"/>
    </row>
    <row r="72" spans="1:19" s="46" customFormat="1" ht="29.25" customHeight="1">
      <c r="A72" s="461"/>
      <c r="B72" s="461"/>
      <c r="C72" s="461"/>
      <c r="D72" s="461"/>
      <c r="E72" s="461"/>
      <c r="G72" s="461"/>
      <c r="H72" s="461"/>
      <c r="I72" s="326"/>
      <c r="K72"/>
    </row>
    <row r="73" spans="1:19" s="1" customFormat="1">
      <c r="A73" s="332"/>
      <c r="B73" s="412"/>
      <c r="C73" s="412"/>
      <c r="D73" s="412"/>
      <c r="E73" s="412"/>
      <c r="G73" s="412"/>
      <c r="H73" s="460"/>
      <c r="I73" s="476"/>
      <c r="K73"/>
    </row>
    <row r="74" spans="1:19" s="1" customFormat="1">
      <c r="A74" s="332"/>
      <c r="B74" s="412"/>
      <c r="C74" s="412"/>
      <c r="D74" s="412"/>
      <c r="E74" s="412"/>
      <c r="G74" s="412"/>
      <c r="H74" s="460"/>
      <c r="I74" s="476"/>
      <c r="K74"/>
    </row>
    <row r="75" spans="1:19" s="46" customFormat="1" ht="29.25" customHeight="1">
      <c r="A75" s="461"/>
      <c r="B75" s="461"/>
      <c r="C75" s="461"/>
      <c r="D75" s="461"/>
      <c r="E75" s="461"/>
      <c r="G75" s="461"/>
      <c r="H75" s="461"/>
      <c r="I75" s="326"/>
      <c r="K75"/>
    </row>
    <row r="76" spans="1:19" s="46" customFormat="1" ht="42" customHeight="1">
      <c r="A76" s="461"/>
      <c r="B76" s="461"/>
      <c r="C76" s="461"/>
      <c r="D76" s="461"/>
      <c r="E76" s="461"/>
      <c r="G76" s="461"/>
      <c r="H76" s="461"/>
      <c r="I76" s="326"/>
      <c r="K76"/>
    </row>
    <row r="77" spans="1:19">
      <c r="I77" s="436"/>
      <c r="Q77" s="370"/>
      <c r="S77"/>
    </row>
    <row r="78" spans="1:19" ht="40.5" hidden="1">
      <c r="A78" s="484" t="s">
        <v>868</v>
      </c>
      <c r="B78" s="484" t="s">
        <v>869</v>
      </c>
      <c r="C78" s="485" t="s">
        <v>870</v>
      </c>
      <c r="D78" s="485" t="s">
        <v>871</v>
      </c>
      <c r="E78" s="485" t="s">
        <v>872</v>
      </c>
      <c r="F78" s="484" t="s">
        <v>873</v>
      </c>
      <c r="G78" s="484" t="s">
        <v>874</v>
      </c>
      <c r="H78" s="484" t="s">
        <v>875</v>
      </c>
      <c r="I78" s="484" t="s">
        <v>770</v>
      </c>
      <c r="J78" s="200"/>
      <c r="K78" s="484" t="s">
        <v>257</v>
      </c>
      <c r="M78" s="180"/>
      <c r="N78" s="180"/>
      <c r="O78" s="180"/>
      <c r="P78" s="180"/>
      <c r="R78" s="479" t="s">
        <v>827</v>
      </c>
      <c r="S78"/>
    </row>
    <row r="79" spans="1:19" hidden="1">
      <c r="A79" s="481"/>
      <c r="B79" s="481"/>
      <c r="C79" s="482"/>
      <c r="D79" s="482"/>
      <c r="E79" s="482"/>
      <c r="F79" s="481"/>
      <c r="G79" s="481"/>
      <c r="H79" s="481"/>
      <c r="I79" s="483"/>
      <c r="J79" s="200"/>
      <c r="K79" s="486" t="s">
        <v>876</v>
      </c>
      <c r="M79" s="180"/>
      <c r="N79" s="370" t="s">
        <v>826</v>
      </c>
      <c r="O79" s="434" t="s">
        <v>246</v>
      </c>
      <c r="P79" s="180"/>
      <c r="R79" s="486" t="s">
        <v>877</v>
      </c>
      <c r="S79"/>
    </row>
    <row r="80" spans="1:19" hidden="1">
      <c r="A80" s="481"/>
      <c r="B80" s="481"/>
      <c r="C80" s="482"/>
      <c r="D80" s="482"/>
      <c r="E80" s="482"/>
      <c r="F80" s="481"/>
      <c r="G80" s="481"/>
      <c r="H80" s="481"/>
      <c r="I80" s="483"/>
      <c r="O80" s="434" t="s">
        <v>246</v>
      </c>
      <c r="Q80" s="370"/>
      <c r="S80"/>
    </row>
    <row r="81" spans="9:19">
      <c r="I81" s="436"/>
      <c r="Q81" s="370"/>
      <c r="S81"/>
    </row>
    <row r="82" spans="9:19">
      <c r="I82" s="436"/>
      <c r="Q82" s="370"/>
      <c r="S82"/>
    </row>
  </sheetData>
  <dataConsolidate/>
  <mergeCells count="18">
    <mergeCell ref="B5:S5"/>
    <mergeCell ref="B6:B7"/>
    <mergeCell ref="D6:D7"/>
    <mergeCell ref="G6:H6"/>
    <mergeCell ref="C6:C7"/>
    <mergeCell ref="E6:F6"/>
    <mergeCell ref="A6:A7"/>
    <mergeCell ref="I6:I7"/>
    <mergeCell ref="J6:J7"/>
    <mergeCell ref="K6:K7"/>
    <mergeCell ref="U6:U7"/>
    <mergeCell ref="L6:L7"/>
    <mergeCell ref="M6:N6"/>
    <mergeCell ref="S6:S7"/>
    <mergeCell ref="P6:P7"/>
    <mergeCell ref="Q6:Q7"/>
    <mergeCell ref="R6:R7"/>
    <mergeCell ref="O6:O7"/>
  </mergeCells>
  <conditionalFormatting sqref="A9:U58">
    <cfRule type="expression" dxfId="23" priority="4">
      <formula>IF($U9="No",1,0)</formula>
    </cfRule>
  </conditionalFormatting>
  <conditionalFormatting sqref="B8:U58">
    <cfRule type="cellIs" dxfId="22" priority="5" operator="equal">
      <formula>0</formula>
    </cfRule>
  </conditionalFormatting>
  <dataValidations count="6">
    <dataValidation type="textLength" operator="lessThanOrEqual" allowBlank="1" showInputMessage="1" showErrorMessage="1" errorTitle="Character limit" error="Maximum of 500 characters allowed" promptTitle="Character limit" prompt="Maximum of 500 characters allowed" sqref="S9:S58" xr:uid="{DC012651-9CB3-4044-B40A-8A8D88563A53}">
      <formula1>500</formula1>
    </dataValidation>
    <dataValidation type="list" allowBlank="1" sqref="E9:E58" xr:uid="{99F90CD3-0219-47EB-AB13-7CA4A3426C5C}">
      <formula1>"Secured,Unsecured"</formula1>
    </dataValidation>
    <dataValidation type="custom" allowBlank="1" showInputMessage="1" showErrorMessage="1" error="Input is not a number. Please enter a valid number." sqref="F9:F11 P9:P58 R9:R58" xr:uid="{B0401895-B86F-473F-BDD4-037CA62BBF4E}">
      <formula1>ISNUMBER(F9:F58)</formula1>
    </dataValidation>
    <dataValidation type="custom" allowBlank="1" showInputMessage="1" showErrorMessage="1" error="Input is not a number. Please enter a valid number." sqref="F12:F58" xr:uid="{43AAE89F-DEFE-46FC-9185-3F1C4C8E7848}">
      <formula1>ISNUMBER(F12:F60)</formula1>
    </dataValidation>
    <dataValidation type="custom" allowBlank="1" showInputMessage="1" showErrorMessage="1" error="Input is not a number. Please enter a valid number." sqref="I9:K58" xr:uid="{D85CB073-85EE-4D1E-83E7-DE854C4A59D0}">
      <formula1>ISNUMBER(I9:K58)</formula1>
    </dataValidation>
    <dataValidation type="list" allowBlank="1" showInputMessage="1" showErrorMessage="1" sqref="B9:B58 D9:D58 U9:U58 Q9:Q58 G9:H58 M9:O58" xr:uid="{96A92C86-A990-4A4B-9BE2-3CA2681403C8}">
      <formula1>#REF!</formula1>
    </dataValidation>
  </dataValidations>
  <pageMargins left="0.70866141732283472" right="0.70866141732283472" top="0.74803149606299213" bottom="0.74803149606299213" header="0.31496062992125984" footer="0.31496062992125984"/>
  <pageSetup paperSize="9" scale="3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pageSetUpPr fitToPage="1"/>
  </sheetPr>
  <dimension ref="A1:P25"/>
  <sheetViews>
    <sheetView showGridLines="0" zoomScaleNormal="100" workbookViewId="0">
      <selection sqref="A1:B1"/>
    </sheetView>
  </sheetViews>
  <sheetFormatPr defaultRowHeight="15"/>
  <cols>
    <col min="1" max="1" width="4.85546875" customWidth="1"/>
    <col min="2" max="2" width="43.85546875" customWidth="1"/>
    <col min="3" max="9" width="11.85546875" customWidth="1"/>
    <col min="11" max="16" width="11" customWidth="1"/>
  </cols>
  <sheetData>
    <row r="1" spans="1:16" ht="15.75" customHeight="1">
      <c r="A1" s="1199" t="s">
        <v>1</v>
      </c>
      <c r="B1" s="1199"/>
      <c r="L1" s="946"/>
      <c r="M1" s="946"/>
      <c r="N1" s="946"/>
      <c r="O1" s="946"/>
      <c r="P1" s="946"/>
    </row>
    <row r="2" spans="1:16">
      <c r="A2" s="1190" t="s">
        <v>5</v>
      </c>
      <c r="B2" s="1190"/>
      <c r="K2" s="946"/>
      <c r="L2" s="946"/>
      <c r="M2" s="946"/>
      <c r="N2" s="946"/>
      <c r="O2" s="946"/>
      <c r="P2" s="946"/>
    </row>
    <row r="3" spans="1:16">
      <c r="A3" s="860"/>
      <c r="B3" s="860"/>
      <c r="C3" s="860"/>
      <c r="D3" s="860"/>
      <c r="E3" s="860"/>
      <c r="F3" s="860"/>
      <c r="G3" s="860"/>
      <c r="H3" s="860"/>
      <c r="I3" s="860"/>
      <c r="K3" s="1021"/>
      <c r="L3" s="1021"/>
      <c r="M3" s="1021"/>
      <c r="N3" s="1021"/>
      <c r="O3" s="1021"/>
      <c r="P3" s="1021"/>
    </row>
    <row r="4" spans="1:16" ht="15" customHeight="1">
      <c r="A4" s="1357" t="s">
        <v>878</v>
      </c>
      <c r="B4" s="1358"/>
      <c r="C4" s="1359" t="s">
        <v>8</v>
      </c>
      <c r="D4" s="1360"/>
      <c r="E4" s="1361" t="s">
        <v>9</v>
      </c>
      <c r="F4" s="1361"/>
      <c r="G4" s="1361"/>
      <c r="H4" s="1361"/>
      <c r="I4" s="1362"/>
      <c r="J4" s="825"/>
      <c r="K4" s="1251" t="s">
        <v>6</v>
      </c>
      <c r="L4" s="1251"/>
      <c r="M4" s="1251"/>
      <c r="N4" s="1251"/>
      <c r="O4" s="1251"/>
      <c r="P4" s="1251"/>
    </row>
    <row r="5" spans="1:16" ht="42" customHeight="1">
      <c r="A5" s="1357"/>
      <c r="B5" s="1358"/>
      <c r="C5" s="857"/>
      <c r="D5" s="429" t="s">
        <v>11</v>
      </c>
      <c r="E5" s="428" t="s">
        <v>12</v>
      </c>
      <c r="F5" s="430"/>
      <c r="G5" s="430"/>
      <c r="H5" s="430"/>
      <c r="I5" s="431"/>
      <c r="J5" s="825"/>
      <c r="K5" s="1210" t="s">
        <v>260</v>
      </c>
      <c r="L5" s="1210"/>
      <c r="M5" s="1210"/>
      <c r="N5" s="1210"/>
      <c r="O5" s="1210"/>
      <c r="P5" s="1210"/>
    </row>
    <row r="6" spans="1:16" ht="15.75">
      <c r="A6" s="855"/>
      <c r="B6" s="856"/>
      <c r="C6" s="428" t="s">
        <v>13</v>
      </c>
      <c r="D6" s="429" t="s">
        <v>14</v>
      </c>
      <c r="E6" s="428" t="s">
        <v>15</v>
      </c>
      <c r="F6" s="430" t="s">
        <v>16</v>
      </c>
      <c r="G6" s="430" t="s">
        <v>17</v>
      </c>
      <c r="H6" s="430" t="s">
        <v>18</v>
      </c>
      <c r="I6" s="431" t="s">
        <v>19</v>
      </c>
      <c r="J6" s="825"/>
      <c r="K6" s="1229"/>
      <c r="L6" s="1229"/>
      <c r="M6" s="1229"/>
      <c r="N6" s="1229"/>
      <c r="O6" s="1229"/>
      <c r="P6" s="1229"/>
    </row>
    <row r="7" spans="1:16">
      <c r="A7" s="858"/>
      <c r="B7" s="859" t="s">
        <v>26</v>
      </c>
      <c r="C7" s="160"/>
      <c r="D7" s="161"/>
      <c r="E7" s="160"/>
      <c r="F7" s="162"/>
      <c r="G7" s="162"/>
      <c r="H7" s="162"/>
      <c r="I7" s="163"/>
      <c r="J7" s="825"/>
      <c r="K7" s="1307" t="s">
        <v>20</v>
      </c>
      <c r="L7" s="1363" t="s">
        <v>21</v>
      </c>
      <c r="M7" s="1363" t="s">
        <v>22</v>
      </c>
      <c r="N7" s="1363" t="s">
        <v>23</v>
      </c>
      <c r="O7" s="1363" t="s">
        <v>24</v>
      </c>
      <c r="P7" s="1356" t="s">
        <v>25</v>
      </c>
    </row>
    <row r="8" spans="1:16">
      <c r="A8" s="862">
        <v>1</v>
      </c>
      <c r="B8" s="861" t="s">
        <v>879</v>
      </c>
      <c r="C8" s="917" t="s">
        <v>28</v>
      </c>
      <c r="D8" s="917" t="s">
        <v>28</v>
      </c>
      <c r="E8" s="917" t="s">
        <v>28</v>
      </c>
      <c r="F8" s="917" t="s">
        <v>28</v>
      </c>
      <c r="G8" s="917" t="s">
        <v>28</v>
      </c>
      <c r="H8" s="917" t="s">
        <v>28</v>
      </c>
      <c r="I8" s="917" t="s">
        <v>28</v>
      </c>
      <c r="J8" s="825"/>
      <c r="K8" s="1228"/>
      <c r="L8" s="1230"/>
      <c r="M8" s="1230"/>
      <c r="N8" s="1230"/>
      <c r="O8" s="1230"/>
      <c r="P8" s="1231"/>
    </row>
    <row r="9" spans="1:16">
      <c r="A9" s="863" t="s">
        <v>29</v>
      </c>
      <c r="B9" s="864" t="s">
        <v>880</v>
      </c>
      <c r="C9" s="895">
        <v>0</v>
      </c>
      <c r="D9" s="896">
        <v>0</v>
      </c>
      <c r="E9" s="895">
        <v>0</v>
      </c>
      <c r="F9" s="897">
        <v>0</v>
      </c>
      <c r="G9" s="897">
        <v>0</v>
      </c>
      <c r="H9" s="897">
        <v>0</v>
      </c>
      <c r="I9" s="896">
        <v>0</v>
      </c>
      <c r="J9" s="825"/>
      <c r="K9" s="490">
        <f t="shared" ref="K9:P13" si="0">IF(AND(C9=0,D9=0),0,IF(AND(C9=0,D9&gt;0),1,IF(AND(C9=0,D9&lt;0),-1,(D9-C9)/ABS(C9))))</f>
        <v>0</v>
      </c>
      <c r="L9" s="491">
        <f t="shared" si="0"/>
        <v>0</v>
      </c>
      <c r="M9" s="491">
        <f t="shared" si="0"/>
        <v>0</v>
      </c>
      <c r="N9" s="491">
        <f t="shared" si="0"/>
        <v>0</v>
      </c>
      <c r="O9" s="491">
        <f t="shared" si="0"/>
        <v>0</v>
      </c>
      <c r="P9" s="492">
        <f t="shared" si="0"/>
        <v>0</v>
      </c>
    </row>
    <row r="10" spans="1:16">
      <c r="A10" s="865" t="s">
        <v>31</v>
      </c>
      <c r="B10" s="866" t="s">
        <v>881</v>
      </c>
      <c r="C10" s="898">
        <v>0</v>
      </c>
      <c r="D10" s="899">
        <v>0</v>
      </c>
      <c r="E10" s="898">
        <v>0</v>
      </c>
      <c r="F10" s="900">
        <v>0</v>
      </c>
      <c r="G10" s="900">
        <v>0</v>
      </c>
      <c r="H10" s="900">
        <v>0</v>
      </c>
      <c r="I10" s="899">
        <v>0</v>
      </c>
      <c r="J10" s="825"/>
      <c r="K10" s="493">
        <f t="shared" si="0"/>
        <v>0</v>
      </c>
      <c r="L10" s="494">
        <f t="shared" si="0"/>
        <v>0</v>
      </c>
      <c r="M10" s="494">
        <f t="shared" si="0"/>
        <v>0</v>
      </c>
      <c r="N10" s="494">
        <f t="shared" si="0"/>
        <v>0</v>
      </c>
      <c r="O10" s="494">
        <f t="shared" si="0"/>
        <v>0</v>
      </c>
      <c r="P10" s="495">
        <f t="shared" si="0"/>
        <v>0</v>
      </c>
    </row>
    <row r="11" spans="1:16">
      <c r="A11" s="865" t="s">
        <v>33</v>
      </c>
      <c r="B11" s="1179" t="s">
        <v>882</v>
      </c>
      <c r="C11" s="937">
        <v>0</v>
      </c>
      <c r="D11" s="907">
        <v>0</v>
      </c>
      <c r="E11" s="898">
        <v>0</v>
      </c>
      <c r="F11" s="900">
        <v>0</v>
      </c>
      <c r="G11" s="900">
        <v>0</v>
      </c>
      <c r="H11" s="900">
        <v>0</v>
      </c>
      <c r="I11" s="899">
        <v>0</v>
      </c>
      <c r="J11" s="825"/>
      <c r="K11" s="493">
        <f t="shared" si="0"/>
        <v>0</v>
      </c>
      <c r="L11" s="494">
        <f t="shared" si="0"/>
        <v>0</v>
      </c>
      <c r="M11" s="494">
        <f t="shared" si="0"/>
        <v>0</v>
      </c>
      <c r="N11" s="494">
        <f t="shared" si="0"/>
        <v>0</v>
      </c>
      <c r="O11" s="494">
        <f t="shared" si="0"/>
        <v>0</v>
      </c>
      <c r="P11" s="495">
        <f t="shared" si="0"/>
        <v>0</v>
      </c>
    </row>
    <row r="12" spans="1:16">
      <c r="A12" s="1180" t="s">
        <v>35</v>
      </c>
      <c r="B12" s="1181" t="s">
        <v>883</v>
      </c>
      <c r="C12" s="901">
        <v>0</v>
      </c>
      <c r="D12" s="902">
        <v>0</v>
      </c>
      <c r="E12" s="901">
        <v>0</v>
      </c>
      <c r="F12" s="903">
        <v>0</v>
      </c>
      <c r="G12" s="903">
        <v>0</v>
      </c>
      <c r="H12" s="903">
        <v>0</v>
      </c>
      <c r="I12" s="902">
        <v>0</v>
      </c>
      <c r="J12" s="825"/>
      <c r="K12" s="493">
        <f t="shared" si="0"/>
        <v>0</v>
      </c>
      <c r="L12" s="494">
        <f t="shared" si="0"/>
        <v>0</v>
      </c>
      <c r="M12" s="494">
        <f t="shared" si="0"/>
        <v>0</v>
      </c>
      <c r="N12" s="494">
        <f t="shared" si="0"/>
        <v>0</v>
      </c>
      <c r="O12" s="494">
        <f t="shared" si="0"/>
        <v>0</v>
      </c>
      <c r="P12" s="495">
        <f t="shared" si="0"/>
        <v>0</v>
      </c>
    </row>
    <row r="13" spans="1:16">
      <c r="A13" s="867" t="s">
        <v>37</v>
      </c>
      <c r="B13" s="868" t="s">
        <v>884</v>
      </c>
      <c r="C13" s="904">
        <f>SUM(C9:C12)</f>
        <v>0</v>
      </c>
      <c r="D13" s="905">
        <f t="shared" ref="D13:I13" si="1">SUM(D9:D12)</f>
        <v>0</v>
      </c>
      <c r="E13" s="904">
        <f t="shared" si="1"/>
        <v>0</v>
      </c>
      <c r="F13" s="906">
        <f t="shared" si="1"/>
        <v>0</v>
      </c>
      <c r="G13" s="906">
        <f t="shared" si="1"/>
        <v>0</v>
      </c>
      <c r="H13" s="906">
        <f t="shared" si="1"/>
        <v>0</v>
      </c>
      <c r="I13" s="905">
        <f t="shared" si="1"/>
        <v>0</v>
      </c>
      <c r="J13" s="825"/>
      <c r="K13" s="496">
        <f t="shared" si="0"/>
        <v>0</v>
      </c>
      <c r="L13" s="497">
        <f t="shared" si="0"/>
        <v>0</v>
      </c>
      <c r="M13" s="497">
        <f t="shared" si="0"/>
        <v>0</v>
      </c>
      <c r="N13" s="497">
        <f t="shared" si="0"/>
        <v>0</v>
      </c>
      <c r="O13" s="497">
        <f t="shared" si="0"/>
        <v>0</v>
      </c>
      <c r="P13" s="498">
        <f t="shared" si="0"/>
        <v>0</v>
      </c>
    </row>
    <row r="17" spans="1:11" s="46" customFormat="1" ht="13.5"/>
    <row r="18" spans="1:11" s="46" customFormat="1" ht="13.5"/>
    <row r="19" spans="1:11">
      <c r="H19" s="872"/>
    </row>
    <row r="20" spans="1:11">
      <c r="A20" s="1039"/>
    </row>
    <row r="21" spans="1:11" hidden="1">
      <c r="C21" s="477" t="s">
        <v>740</v>
      </c>
      <c r="D21" s="477" t="s">
        <v>741</v>
      </c>
      <c r="E21" s="477" t="s">
        <v>742</v>
      </c>
      <c r="F21" s="477" t="s">
        <v>743</v>
      </c>
      <c r="G21" s="477" t="s">
        <v>744</v>
      </c>
      <c r="H21" s="477" t="s">
        <v>745</v>
      </c>
      <c r="I21" s="477" t="s">
        <v>746</v>
      </c>
      <c r="J21" s="1193" t="s">
        <v>885</v>
      </c>
    </row>
    <row r="23" spans="1:11" hidden="1">
      <c r="C23" s="477" t="s">
        <v>740</v>
      </c>
      <c r="D23" s="1193" t="s">
        <v>886</v>
      </c>
      <c r="K23" s="872"/>
    </row>
    <row r="24" spans="1:11">
      <c r="C24" s="872"/>
      <c r="K24" s="872"/>
    </row>
    <row r="25" spans="1:11">
      <c r="C25" s="872"/>
      <c r="K25" s="872"/>
    </row>
  </sheetData>
  <mergeCells count="12">
    <mergeCell ref="A1:B1"/>
    <mergeCell ref="K5:P6"/>
    <mergeCell ref="P7:P8"/>
    <mergeCell ref="A4:B5"/>
    <mergeCell ref="C4:D4"/>
    <mergeCell ref="E4:I4"/>
    <mergeCell ref="K7:K8"/>
    <mergeCell ref="L7:L8"/>
    <mergeCell ref="M7:M8"/>
    <mergeCell ref="N7:N8"/>
    <mergeCell ref="O7:O8"/>
    <mergeCell ref="K4:P4"/>
  </mergeCells>
  <conditionalFormatting sqref="C7">
    <cfRule type="expression" dxfId="21" priority="1">
      <formula>IF(AND(ISBLANK(A70)=FALSE,YEAR0-DATE(YEAR(YEAR1)-1, MONTH(YEAR1), DAY(YEAR1))&lt;&gt;0),1,0)</formula>
    </cfRule>
  </conditionalFormatting>
  <conditionalFormatting sqref="C9:C13">
    <cfRule type="expression" dxfId="20" priority="20">
      <formula>IF(YEAR1_TOGGLE=0,1,0)</formula>
    </cfRule>
  </conditionalFormatting>
  <conditionalFormatting sqref="C7:D7">
    <cfRule type="expression" dxfId="19" priority="7">
      <formula>IF(YEAR1-DATE(YEAR(YEAR2)-1, MONTH(YEAR2), DAY(YEAR2))&lt;&gt;0,1,0)</formula>
    </cfRule>
  </conditionalFormatting>
  <conditionalFormatting sqref="C9:I13 K9:P13">
    <cfRule type="cellIs" dxfId="18" priority="26" operator="equal">
      <formula>0</formula>
    </cfRule>
  </conditionalFormatting>
  <conditionalFormatting sqref="D9:D13">
    <cfRule type="expression" dxfId="17" priority="19">
      <formula>IF(YEAR2_TOGGLE=0,1,0)</formula>
    </cfRule>
  </conditionalFormatting>
  <conditionalFormatting sqref="D7:E7">
    <cfRule type="expression" dxfId="16" priority="6">
      <formula>IF(YEAR2-DATE(YEAR(YEAR3)-1, MONTH(YEAR3), DAY(YEAR3))&lt;&gt;0,1,0)</formula>
    </cfRule>
  </conditionalFormatting>
  <conditionalFormatting sqref="E9:E13">
    <cfRule type="expression" dxfId="15" priority="18">
      <formula>IF(YEAR3_TOGGLE=0,1,0)</formula>
    </cfRule>
  </conditionalFormatting>
  <conditionalFormatting sqref="E7:F7">
    <cfRule type="expression" dxfId="14" priority="5">
      <formula>IF(YEAR3-DATE(YEAR(YEAR4)-1, MONTH(YEAR4), DAY(YEAR4))&lt;&gt;0,1,0)</formula>
    </cfRule>
  </conditionalFormatting>
  <conditionalFormatting sqref="F9:F13">
    <cfRule type="expression" dxfId="13" priority="17">
      <formula>IF(YEAR4_TOGGLE=0,1,0)</formula>
    </cfRule>
  </conditionalFormatting>
  <conditionalFormatting sqref="F7:G7">
    <cfRule type="expression" dxfId="12" priority="4">
      <formula>IF(YEAR4-DATE(YEAR(YEAR5)-1, MONTH(YEAR5), DAY(YEAR5))&lt;&gt;0,1,0)</formula>
    </cfRule>
  </conditionalFormatting>
  <conditionalFormatting sqref="G9:G13">
    <cfRule type="expression" dxfId="11" priority="16">
      <formula>IF(YEAR5_TOGGLE=0,1,0)</formula>
    </cfRule>
  </conditionalFormatting>
  <conditionalFormatting sqref="G7:H7">
    <cfRule type="expression" dxfId="10" priority="3">
      <formula>IF(YEAR5-DATE(YEAR(YEAR6)-1, MONTH(YEAR6), DAY(YEAR6))&lt;&gt;0,1,0)</formula>
    </cfRule>
  </conditionalFormatting>
  <conditionalFormatting sqref="H9:H13">
    <cfRule type="expression" dxfId="9" priority="15">
      <formula>IF(YEAR6_TOGGLE=0,1,0)</formula>
    </cfRule>
  </conditionalFormatting>
  <conditionalFormatting sqref="H7:I7">
    <cfRule type="expression" dxfId="8" priority="2">
      <formula>IF(YEAR6-DATE(YEAR(YEAR7)-1, MONTH(YEAR7), DAY(YEAR7))&lt;&gt;0,1,0)</formula>
    </cfRule>
  </conditionalFormatting>
  <conditionalFormatting sqref="I9:I13">
    <cfRule type="expression" dxfId="7" priority="14">
      <formula>IF(YEAR7_TOGGLE=0,1,0)</formula>
    </cfRule>
  </conditionalFormatting>
  <conditionalFormatting sqref="K9:K13">
    <cfRule type="expression" dxfId="6" priority="13">
      <formula>IF(OR(YEAR1_TOGGLE=0, YEAR2_TOGGLE=0),1,0)</formula>
    </cfRule>
  </conditionalFormatting>
  <conditionalFormatting sqref="K9:P13">
    <cfRule type="expression" dxfId="5" priority="25">
      <formula>IF(ABS(K9)&gt;=0.1,1,0)</formula>
    </cfRule>
  </conditionalFormatting>
  <conditionalFormatting sqref="L9:L13">
    <cfRule type="expression" dxfId="4" priority="12">
      <formula>IF(OR(YEAR2_TOGGLE=0, YEAR3_TOGGLE=0),1,0)</formula>
    </cfRule>
  </conditionalFormatting>
  <conditionalFormatting sqref="M9:M13">
    <cfRule type="expression" dxfId="3" priority="11">
      <formula>IF(OR(YEAR3_TOGGLE=0, YEAR4_TOGGLE=0),1,0)</formula>
    </cfRule>
  </conditionalFormatting>
  <conditionalFormatting sqref="N9:N13">
    <cfRule type="expression" dxfId="2" priority="10">
      <formula>IF(OR(YEAR4_TOGGLE=0, YEAR5_TOGGLE=0),1,0)</formula>
    </cfRule>
  </conditionalFormatting>
  <conditionalFormatting sqref="O9:O13">
    <cfRule type="expression" dxfId="1" priority="9">
      <formula>IF(OR(YEAR5_TOGGLE=0, YEAR6_TOGGLE=0),1,0)</formula>
    </cfRule>
  </conditionalFormatting>
  <conditionalFormatting sqref="P9:P13">
    <cfRule type="expression" dxfId="0" priority="8">
      <formula>IF(OR(YEAR6_TOGGLE=0, YEAR7_TOGGLE=0),1,0)</formula>
    </cfRule>
  </conditionalFormatting>
  <pageMargins left="0.7" right="0.7" top="0.75" bottom="0.75" header="0.3" footer="0.3"/>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P189"/>
  <sheetViews>
    <sheetView showGridLines="0" zoomScaleNormal="100" workbookViewId="0">
      <pane xSplit="2" ySplit="7" topLeftCell="C8" activePane="bottomRight" state="frozen"/>
      <selection pane="bottomRight" sqref="A1:B1"/>
      <selection pane="bottomLeft" activeCell="H28" sqref="H28"/>
      <selection pane="topRight" activeCell="H28" sqref="H28"/>
    </sheetView>
  </sheetViews>
  <sheetFormatPr defaultColWidth="9" defaultRowHeight="13.5"/>
  <cols>
    <col min="1" max="1" width="5.85546875" style="2" customWidth="1"/>
    <col min="2" max="2" width="57.85546875" style="1" customWidth="1"/>
    <col min="3" max="9" width="11.28515625" style="1" customWidth="1"/>
    <col min="10" max="10" width="8.85546875" style="46" customWidth="1"/>
    <col min="11" max="16" width="11" style="46" customWidth="1"/>
    <col min="17" max="16384" width="9" style="1"/>
  </cols>
  <sheetData>
    <row r="1" spans="1:16" ht="15.75">
      <c r="A1" s="1199" t="s">
        <v>1</v>
      </c>
      <c r="B1" s="1199"/>
    </row>
    <row r="2" spans="1:16" ht="15" customHeight="1">
      <c r="A2" s="1190" t="s">
        <v>5</v>
      </c>
      <c r="B2" s="1190"/>
    </row>
    <row r="3" spans="1:16" ht="15" customHeight="1">
      <c r="A3" s="1191"/>
      <c r="B3" s="1191"/>
      <c r="C3" s="1191"/>
      <c r="D3" s="1191"/>
      <c r="E3" s="1191"/>
      <c r="F3" s="1191"/>
      <c r="G3" s="1191"/>
      <c r="H3" s="1191"/>
      <c r="I3" s="1191"/>
      <c r="K3" s="1204" t="s">
        <v>6</v>
      </c>
      <c r="L3" s="1204"/>
      <c r="M3" s="1204"/>
      <c r="N3" s="1204"/>
      <c r="O3" s="1204"/>
      <c r="P3" s="1204"/>
    </row>
    <row r="4" spans="1:16" ht="15.75" customHeight="1">
      <c r="A4" s="1200" t="s">
        <v>7</v>
      </c>
      <c r="B4" s="1201"/>
      <c r="C4" s="1211" t="s">
        <v>8</v>
      </c>
      <c r="D4" s="1211"/>
      <c r="E4" s="1211" t="s">
        <v>9</v>
      </c>
      <c r="F4" s="1211"/>
      <c r="G4" s="1211"/>
      <c r="H4" s="1211"/>
      <c r="I4" s="1212"/>
      <c r="J4" s="400"/>
      <c r="K4" s="1210" t="s">
        <v>10</v>
      </c>
      <c r="L4" s="1210"/>
      <c r="M4" s="1210"/>
      <c r="N4" s="1210"/>
      <c r="O4" s="1210"/>
      <c r="P4" s="1210"/>
    </row>
    <row r="5" spans="1:16" ht="41.25" customHeight="1">
      <c r="A5" s="1202"/>
      <c r="B5" s="1203"/>
      <c r="C5" s="156"/>
      <c r="D5" s="157" t="s">
        <v>11</v>
      </c>
      <c r="E5" s="156" t="s">
        <v>12</v>
      </c>
      <c r="F5" s="158"/>
      <c r="G5" s="158"/>
      <c r="H5" s="158"/>
      <c r="I5" s="159"/>
      <c r="J5" s="400"/>
      <c r="K5" s="1210"/>
      <c r="L5" s="1210"/>
      <c r="M5" s="1210"/>
      <c r="N5" s="1210"/>
      <c r="O5" s="1210"/>
      <c r="P5" s="1210"/>
    </row>
    <row r="6" spans="1:16" ht="15" customHeight="1">
      <c r="A6" s="19"/>
      <c r="B6" s="426"/>
      <c r="C6" s="422" t="s">
        <v>13</v>
      </c>
      <c r="D6" s="422" t="s">
        <v>14</v>
      </c>
      <c r="E6" s="422" t="s">
        <v>15</v>
      </c>
      <c r="F6" s="422" t="s">
        <v>16</v>
      </c>
      <c r="G6" s="422" t="s">
        <v>17</v>
      </c>
      <c r="H6" s="422" t="s">
        <v>18</v>
      </c>
      <c r="I6" s="427" t="s">
        <v>19</v>
      </c>
      <c r="J6" s="400"/>
      <c r="K6" s="1209" t="s">
        <v>20</v>
      </c>
      <c r="L6" s="1208" t="s">
        <v>21</v>
      </c>
      <c r="M6" s="1208" t="s">
        <v>22</v>
      </c>
      <c r="N6" s="1208" t="s">
        <v>23</v>
      </c>
      <c r="O6" s="1208" t="s">
        <v>24</v>
      </c>
      <c r="P6" s="1207" t="s">
        <v>25</v>
      </c>
    </row>
    <row r="7" spans="1:16" ht="15" customHeight="1">
      <c r="A7" s="20"/>
      <c r="B7" s="27" t="s">
        <v>26</v>
      </c>
      <c r="C7" s="160"/>
      <c r="D7" s="161"/>
      <c r="E7" s="160"/>
      <c r="F7" s="162"/>
      <c r="G7" s="162"/>
      <c r="H7" s="162"/>
      <c r="I7" s="163"/>
      <c r="J7" s="400"/>
      <c r="K7" s="1209"/>
      <c r="L7" s="1208"/>
      <c r="M7" s="1208"/>
      <c r="N7" s="1208"/>
      <c r="O7" s="1208"/>
      <c r="P7" s="1207"/>
    </row>
    <row r="8" spans="1:16" ht="15" customHeight="1">
      <c r="A8" s="100">
        <v>1</v>
      </c>
      <c r="B8" s="551" t="s">
        <v>27</v>
      </c>
      <c r="C8" s="552" t="s">
        <v>28</v>
      </c>
      <c r="D8" s="552" t="s">
        <v>28</v>
      </c>
      <c r="E8" s="552" t="s">
        <v>28</v>
      </c>
      <c r="F8" s="552" t="s">
        <v>28</v>
      </c>
      <c r="G8" s="552" t="s">
        <v>28</v>
      </c>
      <c r="H8" s="552" t="s">
        <v>28</v>
      </c>
      <c r="I8" s="553" t="s">
        <v>28</v>
      </c>
      <c r="J8" s="400"/>
      <c r="K8" s="781"/>
      <c r="L8" s="782"/>
      <c r="M8" s="782"/>
      <c r="N8" s="782"/>
      <c r="O8" s="782"/>
      <c r="P8" s="783"/>
    </row>
    <row r="9" spans="1:16" ht="15" customHeight="1">
      <c r="A9" s="145" t="s">
        <v>29</v>
      </c>
      <c r="B9" s="611" t="s">
        <v>30</v>
      </c>
      <c r="C9" s="554">
        <f>'4 Income'!C8</f>
        <v>0</v>
      </c>
      <c r="D9" s="555">
        <f>'4 Income'!D8</f>
        <v>0</v>
      </c>
      <c r="E9" s="554">
        <f>'4 Income'!E8</f>
        <v>0</v>
      </c>
      <c r="F9" s="556">
        <f>'4 Income'!F8</f>
        <v>0</v>
      </c>
      <c r="G9" s="556">
        <f>'4 Income'!G8</f>
        <v>0</v>
      </c>
      <c r="H9" s="556">
        <f>'4 Income'!H8</f>
        <v>0</v>
      </c>
      <c r="I9" s="555">
        <f>'4 Income'!I8</f>
        <v>0</v>
      </c>
      <c r="J9" s="400"/>
      <c r="K9" s="490">
        <f>IF(AND(C9=0,D9=0),0,IF(AND(C9=0,D9&gt;0),1,IF(AND(C9=0,D9&lt;0),-1,(D9-C9)/ABS(C9))))</f>
        <v>0</v>
      </c>
      <c r="L9" s="491">
        <f t="shared" ref="L9:P15" si="0">IF(AND(D9=0,E9=0),0,IF(AND(D9=0,E9&gt;0),1,IF(AND(D9=0,E9&lt;0),-1,(E9-D9)/ABS(D9))))</f>
        <v>0</v>
      </c>
      <c r="M9" s="491">
        <f t="shared" si="0"/>
        <v>0</v>
      </c>
      <c r="N9" s="491">
        <f t="shared" si="0"/>
        <v>0</v>
      </c>
      <c r="O9" s="491">
        <f t="shared" si="0"/>
        <v>0</v>
      </c>
      <c r="P9" s="492">
        <f t="shared" si="0"/>
        <v>0</v>
      </c>
    </row>
    <row r="10" spans="1:16" ht="15" customHeight="1">
      <c r="A10" s="146" t="s">
        <v>31</v>
      </c>
      <c r="B10" s="612" t="s">
        <v>32</v>
      </c>
      <c r="C10" s="557">
        <f>'4 Income'!C19</f>
        <v>0</v>
      </c>
      <c r="D10" s="558">
        <f>'4 Income'!D19</f>
        <v>0</v>
      </c>
      <c r="E10" s="557">
        <f>'4 Income'!E19</f>
        <v>0</v>
      </c>
      <c r="F10" s="559">
        <f>'4 Income'!F19</f>
        <v>0</v>
      </c>
      <c r="G10" s="559">
        <f>'4 Income'!G19</f>
        <v>0</v>
      </c>
      <c r="H10" s="559">
        <f>'4 Income'!H19</f>
        <v>0</v>
      </c>
      <c r="I10" s="558">
        <f>'4 Income'!I19</f>
        <v>0</v>
      </c>
      <c r="J10" s="400"/>
      <c r="K10" s="493">
        <f t="shared" ref="K10:K15" si="1">IF(AND(C10=0,D10=0),0,IF(AND(C10=0,D10&gt;0),1,IF(AND(C10=0,D10&lt;0),-1,(D10-C10)/ABS(C10))))</f>
        <v>0</v>
      </c>
      <c r="L10" s="494">
        <f t="shared" si="0"/>
        <v>0</v>
      </c>
      <c r="M10" s="494">
        <f t="shared" si="0"/>
        <v>0</v>
      </c>
      <c r="N10" s="494">
        <f t="shared" si="0"/>
        <v>0</v>
      </c>
      <c r="O10" s="494">
        <f t="shared" si="0"/>
        <v>0</v>
      </c>
      <c r="P10" s="495">
        <f t="shared" si="0"/>
        <v>0</v>
      </c>
    </row>
    <row r="11" spans="1:16" ht="15" customHeight="1">
      <c r="A11" s="146" t="s">
        <v>33</v>
      </c>
      <c r="B11" s="612" t="s">
        <v>34</v>
      </c>
      <c r="C11" s="557">
        <f>'4 Income'!C28</f>
        <v>0</v>
      </c>
      <c r="D11" s="982">
        <f>'4 Income'!D28</f>
        <v>0</v>
      </c>
      <c r="E11" s="557">
        <f>'4 Income'!E28</f>
        <v>0</v>
      </c>
      <c r="F11" s="559">
        <f>'4 Income'!F28</f>
        <v>0</v>
      </c>
      <c r="G11" s="559">
        <f>'4 Income'!G28</f>
        <v>0</v>
      </c>
      <c r="H11" s="559">
        <f>'4 Income'!H28</f>
        <v>0</v>
      </c>
      <c r="I11" s="558">
        <f>'4 Income'!I28</f>
        <v>0</v>
      </c>
      <c r="J11" s="400"/>
      <c r="K11" s="493">
        <f t="shared" si="1"/>
        <v>0</v>
      </c>
      <c r="L11" s="494">
        <f t="shared" si="0"/>
        <v>0</v>
      </c>
      <c r="M11" s="494">
        <f t="shared" si="0"/>
        <v>0</v>
      </c>
      <c r="N11" s="494">
        <f t="shared" si="0"/>
        <v>0</v>
      </c>
      <c r="O11" s="494">
        <f t="shared" si="0"/>
        <v>0</v>
      </c>
      <c r="P11" s="495">
        <f t="shared" si="0"/>
        <v>0</v>
      </c>
    </row>
    <row r="12" spans="1:16" ht="15" customHeight="1">
      <c r="A12" s="146" t="s">
        <v>35</v>
      </c>
      <c r="B12" s="612" t="s">
        <v>36</v>
      </c>
      <c r="C12" s="557">
        <f>'4 Income'!C49</f>
        <v>0</v>
      </c>
      <c r="D12" s="558">
        <f>'4 Income'!D49</f>
        <v>0</v>
      </c>
      <c r="E12" s="557">
        <f>'4 Income'!E49</f>
        <v>0</v>
      </c>
      <c r="F12" s="559">
        <f>'4 Income'!F49</f>
        <v>0</v>
      </c>
      <c r="G12" s="559">
        <f>'4 Income'!G49</f>
        <v>0</v>
      </c>
      <c r="H12" s="559">
        <f>'4 Income'!H49</f>
        <v>0</v>
      </c>
      <c r="I12" s="558">
        <f>'4 Income'!I49</f>
        <v>0</v>
      </c>
      <c r="J12" s="400"/>
      <c r="K12" s="493">
        <f t="shared" si="1"/>
        <v>0</v>
      </c>
      <c r="L12" s="494">
        <f t="shared" si="0"/>
        <v>0</v>
      </c>
      <c r="M12" s="494">
        <f t="shared" si="0"/>
        <v>0</v>
      </c>
      <c r="N12" s="494">
        <f t="shared" si="0"/>
        <v>0</v>
      </c>
      <c r="O12" s="494">
        <f t="shared" si="0"/>
        <v>0</v>
      </c>
      <c r="P12" s="495">
        <f t="shared" si="0"/>
        <v>0</v>
      </c>
    </row>
    <row r="13" spans="1:16" ht="15" customHeight="1">
      <c r="A13" s="146" t="s">
        <v>37</v>
      </c>
      <c r="B13" s="612" t="s">
        <v>38</v>
      </c>
      <c r="C13" s="557">
        <f>'4 Income'!C51</f>
        <v>0</v>
      </c>
      <c r="D13" s="558">
        <f>'4 Income'!D51</f>
        <v>0</v>
      </c>
      <c r="E13" s="557">
        <f>'4 Income'!E51</f>
        <v>0</v>
      </c>
      <c r="F13" s="559">
        <f>'4 Income'!F51</f>
        <v>0</v>
      </c>
      <c r="G13" s="559">
        <f>'4 Income'!G51</f>
        <v>0</v>
      </c>
      <c r="H13" s="559">
        <f>'4 Income'!H51</f>
        <v>0</v>
      </c>
      <c r="I13" s="558">
        <f>'4 Income'!I51</f>
        <v>0</v>
      </c>
      <c r="J13" s="400"/>
      <c r="K13" s="493">
        <f t="shared" si="1"/>
        <v>0</v>
      </c>
      <c r="L13" s="494">
        <f t="shared" si="0"/>
        <v>0</v>
      </c>
      <c r="M13" s="494">
        <f t="shared" si="0"/>
        <v>0</v>
      </c>
      <c r="N13" s="494">
        <f t="shared" si="0"/>
        <v>0</v>
      </c>
      <c r="O13" s="494">
        <f t="shared" si="0"/>
        <v>0</v>
      </c>
      <c r="P13" s="495">
        <f t="shared" si="0"/>
        <v>0</v>
      </c>
    </row>
    <row r="14" spans="1:16" ht="15" customHeight="1">
      <c r="A14" s="147" t="s">
        <v>39</v>
      </c>
      <c r="B14" s="613" t="s">
        <v>40</v>
      </c>
      <c r="C14" s="560">
        <f>'4 Income'!C53</f>
        <v>0</v>
      </c>
      <c r="D14" s="561">
        <f>'4 Income'!D53</f>
        <v>0</v>
      </c>
      <c r="E14" s="560">
        <f>'4 Income'!E53</f>
        <v>0</v>
      </c>
      <c r="F14" s="562">
        <f>'4 Income'!F53</f>
        <v>0</v>
      </c>
      <c r="G14" s="562">
        <f>'4 Income'!G53</f>
        <v>0</v>
      </c>
      <c r="H14" s="562">
        <f>'4 Income'!H53</f>
        <v>0</v>
      </c>
      <c r="I14" s="561">
        <f>'4 Income'!I53</f>
        <v>0</v>
      </c>
      <c r="J14" s="400"/>
      <c r="K14" s="493">
        <f t="shared" si="1"/>
        <v>0</v>
      </c>
      <c r="L14" s="494">
        <f t="shared" si="0"/>
        <v>0</v>
      </c>
      <c r="M14" s="494">
        <f t="shared" si="0"/>
        <v>0</v>
      </c>
      <c r="N14" s="494">
        <f t="shared" si="0"/>
        <v>0</v>
      </c>
      <c r="O14" s="494">
        <f t="shared" si="0"/>
        <v>0</v>
      </c>
      <c r="P14" s="495">
        <f t="shared" si="0"/>
        <v>0</v>
      </c>
    </row>
    <row r="15" spans="1:16" ht="15" customHeight="1">
      <c r="A15" s="201" t="s">
        <v>41</v>
      </c>
      <c r="B15" s="563" t="s">
        <v>42</v>
      </c>
      <c r="C15" s="564">
        <f>SUM(C9:C14)</f>
        <v>0</v>
      </c>
      <c r="D15" s="565">
        <f t="shared" ref="D15:I15" si="2">SUM(D9:D14)</f>
        <v>0</v>
      </c>
      <c r="E15" s="564">
        <f t="shared" si="2"/>
        <v>0</v>
      </c>
      <c r="F15" s="566">
        <f t="shared" si="2"/>
        <v>0</v>
      </c>
      <c r="G15" s="566">
        <f t="shared" si="2"/>
        <v>0</v>
      </c>
      <c r="H15" s="566">
        <f t="shared" si="2"/>
        <v>0</v>
      </c>
      <c r="I15" s="565">
        <f t="shared" si="2"/>
        <v>0</v>
      </c>
      <c r="J15" s="400"/>
      <c r="K15" s="496">
        <f t="shared" si="1"/>
        <v>0</v>
      </c>
      <c r="L15" s="497">
        <f t="shared" si="0"/>
        <v>0</v>
      </c>
      <c r="M15" s="497">
        <f t="shared" si="0"/>
        <v>0</v>
      </c>
      <c r="N15" s="497">
        <f t="shared" si="0"/>
        <v>0</v>
      </c>
      <c r="O15" s="497">
        <f t="shared" si="0"/>
        <v>0</v>
      </c>
      <c r="P15" s="498">
        <f t="shared" si="0"/>
        <v>0</v>
      </c>
    </row>
    <row r="16" spans="1:16" ht="15" customHeight="1">
      <c r="A16" s="148"/>
      <c r="B16" s="149"/>
      <c r="C16" s="567"/>
      <c r="D16" s="567"/>
      <c r="E16" s="567"/>
      <c r="F16" s="567"/>
      <c r="G16" s="567"/>
      <c r="H16" s="567"/>
      <c r="I16" s="568"/>
      <c r="J16" s="400"/>
      <c r="K16" s="781"/>
      <c r="L16" s="782"/>
      <c r="M16" s="782"/>
      <c r="N16" s="782"/>
      <c r="O16" s="782"/>
      <c r="P16" s="783"/>
    </row>
    <row r="17" spans="1:16" ht="15" customHeight="1">
      <c r="A17" s="100">
        <v>2</v>
      </c>
      <c r="B17" s="203" t="s">
        <v>43</v>
      </c>
      <c r="C17" s="569" t="s">
        <v>28</v>
      </c>
      <c r="D17" s="569" t="s">
        <v>28</v>
      </c>
      <c r="E17" s="569" t="s">
        <v>28</v>
      </c>
      <c r="F17" s="569" t="s">
        <v>28</v>
      </c>
      <c r="G17" s="569" t="s">
        <v>28</v>
      </c>
      <c r="H17" s="569" t="s">
        <v>28</v>
      </c>
      <c r="I17" s="570" t="s">
        <v>28</v>
      </c>
      <c r="J17" s="400"/>
      <c r="K17" s="781"/>
      <c r="L17" s="782"/>
      <c r="M17" s="782"/>
      <c r="N17" s="782"/>
      <c r="O17" s="782"/>
      <c r="P17" s="783"/>
    </row>
    <row r="18" spans="1:16" ht="15" customHeight="1">
      <c r="A18" s="145" t="s">
        <v>44</v>
      </c>
      <c r="B18" s="611" t="s">
        <v>45</v>
      </c>
      <c r="C18" s="554">
        <f>'9 Staff'!C21</f>
        <v>0</v>
      </c>
      <c r="D18" s="555">
        <f>'9 Staff'!D21</f>
        <v>0</v>
      </c>
      <c r="E18" s="554">
        <f>'9 Staff'!E21</f>
        <v>0</v>
      </c>
      <c r="F18" s="556">
        <f>'9 Staff'!F21</f>
        <v>0</v>
      </c>
      <c r="G18" s="556">
        <f>'9 Staff'!G21</f>
        <v>0</v>
      </c>
      <c r="H18" s="556">
        <f>'9 Staff'!H21</f>
        <v>0</v>
      </c>
      <c r="I18" s="555">
        <f>'9 Staff'!I21</f>
        <v>0</v>
      </c>
      <c r="J18" s="400"/>
      <c r="K18" s="490">
        <f t="shared" ref="K18:P22" si="3">IF(AND(C18=0,D18=0),0,IF(AND(C18=0,D18&gt;0),1,IF(AND(C18=0,D18&lt;0),-1,(D18-C18)/ABS(C18))))</f>
        <v>0</v>
      </c>
      <c r="L18" s="491">
        <f t="shared" si="3"/>
        <v>0</v>
      </c>
      <c r="M18" s="491">
        <f t="shared" si="3"/>
        <v>0</v>
      </c>
      <c r="N18" s="491">
        <f t="shared" si="3"/>
        <v>0</v>
      </c>
      <c r="O18" s="491">
        <f t="shared" si="3"/>
        <v>0</v>
      </c>
      <c r="P18" s="492">
        <f t="shared" si="3"/>
        <v>0</v>
      </c>
    </row>
    <row r="19" spans="1:16" ht="15" hidden="1" customHeight="1">
      <c r="A19" s="146" t="s">
        <v>46</v>
      </c>
      <c r="B19" s="612" t="s">
        <v>47</v>
      </c>
      <c r="C19" s="571">
        <v>0</v>
      </c>
      <c r="D19" s="573">
        <v>0</v>
      </c>
      <c r="E19" s="571">
        <v>0</v>
      </c>
      <c r="F19" s="572">
        <v>0</v>
      </c>
      <c r="G19" s="572">
        <v>0</v>
      </c>
      <c r="H19" s="572">
        <v>0</v>
      </c>
      <c r="I19" s="573">
        <v>0</v>
      </c>
      <c r="J19" s="400"/>
      <c r="K19" s="493">
        <f t="shared" si="3"/>
        <v>0</v>
      </c>
      <c r="L19" s="494">
        <f t="shared" si="3"/>
        <v>0</v>
      </c>
      <c r="M19" s="494">
        <f t="shared" si="3"/>
        <v>0</v>
      </c>
      <c r="N19" s="494">
        <f t="shared" si="3"/>
        <v>0</v>
      </c>
      <c r="O19" s="494">
        <f t="shared" si="3"/>
        <v>0</v>
      </c>
      <c r="P19" s="495">
        <f t="shared" si="3"/>
        <v>0</v>
      </c>
    </row>
    <row r="20" spans="1:16" ht="15" hidden="1" customHeight="1">
      <c r="A20" s="146" t="s">
        <v>48</v>
      </c>
      <c r="B20" s="614" t="s">
        <v>49</v>
      </c>
      <c r="C20" s="571">
        <v>0</v>
      </c>
      <c r="D20" s="573">
        <v>0</v>
      </c>
      <c r="E20" s="571">
        <v>0</v>
      </c>
      <c r="F20" s="572">
        <v>0</v>
      </c>
      <c r="G20" s="572">
        <v>0</v>
      </c>
      <c r="H20" s="572">
        <v>0</v>
      </c>
      <c r="I20" s="573">
        <v>0</v>
      </c>
      <c r="J20" s="400"/>
      <c r="K20" s="493">
        <f t="shared" si="3"/>
        <v>0</v>
      </c>
      <c r="L20" s="494">
        <f t="shared" si="3"/>
        <v>0</v>
      </c>
      <c r="M20" s="494">
        <f t="shared" si="3"/>
        <v>0</v>
      </c>
      <c r="N20" s="494">
        <f t="shared" si="3"/>
        <v>0</v>
      </c>
      <c r="O20" s="494">
        <f t="shared" si="3"/>
        <v>0</v>
      </c>
      <c r="P20" s="495">
        <f t="shared" si="3"/>
        <v>0</v>
      </c>
    </row>
    <row r="21" spans="1:16" ht="15" hidden="1" customHeight="1">
      <c r="A21" s="146" t="s">
        <v>50</v>
      </c>
      <c r="B21" s="614" t="s">
        <v>51</v>
      </c>
      <c r="C21" s="574">
        <v>0</v>
      </c>
      <c r="D21" s="576">
        <v>0</v>
      </c>
      <c r="E21" s="574">
        <v>0</v>
      </c>
      <c r="F21" s="575">
        <v>0</v>
      </c>
      <c r="G21" s="575">
        <v>0</v>
      </c>
      <c r="H21" s="575">
        <v>0</v>
      </c>
      <c r="I21" s="576">
        <v>0</v>
      </c>
      <c r="J21" s="400"/>
      <c r="K21" s="493">
        <f t="shared" si="3"/>
        <v>0</v>
      </c>
      <c r="L21" s="494">
        <f t="shared" si="3"/>
        <v>0</v>
      </c>
      <c r="M21" s="494">
        <f t="shared" si="3"/>
        <v>0</v>
      </c>
      <c r="N21" s="494">
        <f t="shared" si="3"/>
        <v>0</v>
      </c>
      <c r="O21" s="494">
        <f t="shared" si="3"/>
        <v>0</v>
      </c>
      <c r="P21" s="495">
        <f t="shared" si="3"/>
        <v>0</v>
      </c>
    </row>
    <row r="22" spans="1:16" ht="15" hidden="1" customHeight="1">
      <c r="A22" s="147" t="s">
        <v>52</v>
      </c>
      <c r="B22" s="615" t="s">
        <v>53</v>
      </c>
      <c r="C22" s="577">
        <v>0</v>
      </c>
      <c r="D22" s="579">
        <v>0</v>
      </c>
      <c r="E22" s="577">
        <v>0</v>
      </c>
      <c r="F22" s="578">
        <v>0</v>
      </c>
      <c r="G22" s="578">
        <v>0</v>
      </c>
      <c r="H22" s="578">
        <v>0</v>
      </c>
      <c r="I22" s="579">
        <v>0</v>
      </c>
      <c r="J22" s="400"/>
      <c r="K22" s="493">
        <f t="shared" si="3"/>
        <v>0</v>
      </c>
      <c r="L22" s="494">
        <f t="shared" si="3"/>
        <v>0</v>
      </c>
      <c r="M22" s="494">
        <f t="shared" si="3"/>
        <v>0</v>
      </c>
      <c r="N22" s="494">
        <f t="shared" si="3"/>
        <v>0</v>
      </c>
      <c r="O22" s="494">
        <f t="shared" si="3"/>
        <v>0</v>
      </c>
      <c r="P22" s="495">
        <f t="shared" si="3"/>
        <v>0</v>
      </c>
    </row>
    <row r="23" spans="1:16" ht="15" customHeight="1">
      <c r="A23" s="146" t="s">
        <v>46</v>
      </c>
      <c r="B23" s="612" t="s">
        <v>47</v>
      </c>
      <c r="C23" s="571">
        <v>0</v>
      </c>
      <c r="D23" s="558">
        <f>'8 Cost centre'!F110</f>
        <v>0</v>
      </c>
      <c r="E23" s="571">
        <v>0</v>
      </c>
      <c r="F23" s="572">
        <v>0</v>
      </c>
      <c r="G23" s="572">
        <v>0</v>
      </c>
      <c r="H23" s="572">
        <v>0</v>
      </c>
      <c r="I23" s="573">
        <v>0</v>
      </c>
      <c r="J23" s="400"/>
      <c r="K23" s="493">
        <f>IF(AND(C23=0,D23=0),0,IF(AND(C23=0,D23&gt;0),1,IF(AND(C23=0,D23&lt;0),-1,(D23-C23)/ABS(C23))))</f>
        <v>0</v>
      </c>
      <c r="L23" s="494">
        <f t="shared" ref="L23:P27" si="4">IF(AND(D23=0,E23=0),0,IF(AND(D23=0,E23&gt;0),1,IF(AND(D23=0,E23&lt;0),-1,(E23-D23)/ABS(D23))))</f>
        <v>0</v>
      </c>
      <c r="M23" s="494">
        <f t="shared" si="4"/>
        <v>0</v>
      </c>
      <c r="N23" s="494">
        <f t="shared" si="4"/>
        <v>0</v>
      </c>
      <c r="O23" s="494">
        <f t="shared" si="4"/>
        <v>0</v>
      </c>
      <c r="P23" s="495">
        <f t="shared" si="4"/>
        <v>0</v>
      </c>
    </row>
    <row r="24" spans="1:16" ht="15" customHeight="1">
      <c r="A24" s="146" t="s">
        <v>48</v>
      </c>
      <c r="B24" s="614" t="s">
        <v>49</v>
      </c>
      <c r="C24" s="571">
        <v>0</v>
      </c>
      <c r="D24" s="558">
        <f>'8 Cost centre'!G110</f>
        <v>0</v>
      </c>
      <c r="E24" s="571">
        <v>0</v>
      </c>
      <c r="F24" s="572">
        <v>0</v>
      </c>
      <c r="G24" s="572">
        <v>0</v>
      </c>
      <c r="H24" s="572">
        <v>0</v>
      </c>
      <c r="I24" s="573">
        <v>0</v>
      </c>
      <c r="J24" s="400"/>
      <c r="K24" s="493">
        <f>IF(AND(C24=0,D24=0),0,IF(AND(C24=0,D24&gt;0),1,IF(AND(C24=0,D24&lt;0),-1,(D24-C24)/ABS(C24))))</f>
        <v>0</v>
      </c>
      <c r="L24" s="494">
        <f t="shared" si="4"/>
        <v>0</v>
      </c>
      <c r="M24" s="494">
        <f t="shared" si="4"/>
        <v>0</v>
      </c>
      <c r="N24" s="494">
        <f t="shared" si="4"/>
        <v>0</v>
      </c>
      <c r="O24" s="494">
        <f t="shared" si="4"/>
        <v>0</v>
      </c>
      <c r="P24" s="495">
        <f t="shared" si="4"/>
        <v>0</v>
      </c>
    </row>
    <row r="25" spans="1:16" ht="15" customHeight="1">
      <c r="A25" s="146" t="s">
        <v>50</v>
      </c>
      <c r="B25" s="614" t="s">
        <v>51</v>
      </c>
      <c r="C25" s="574">
        <v>0</v>
      </c>
      <c r="D25" s="980">
        <f>'8 Cost centre'!H110</f>
        <v>0</v>
      </c>
      <c r="E25" s="574">
        <v>0</v>
      </c>
      <c r="F25" s="575">
        <v>0</v>
      </c>
      <c r="G25" s="575">
        <v>0</v>
      </c>
      <c r="H25" s="575">
        <v>0</v>
      </c>
      <c r="I25" s="576">
        <v>0</v>
      </c>
      <c r="J25" s="400"/>
      <c r="K25" s="493">
        <f>IF(AND(C25=0,D25=0),0,IF(AND(C25=0,D25&gt;0),1,IF(AND(C25=0,D25&lt;0),-1,(D25-C25)/ABS(C25))))</f>
        <v>0</v>
      </c>
      <c r="L25" s="494">
        <f t="shared" si="4"/>
        <v>0</v>
      </c>
      <c r="M25" s="494">
        <f t="shared" si="4"/>
        <v>0</v>
      </c>
      <c r="N25" s="494">
        <f t="shared" si="4"/>
        <v>0</v>
      </c>
      <c r="O25" s="494">
        <f t="shared" si="4"/>
        <v>0</v>
      </c>
      <c r="P25" s="495">
        <f t="shared" si="4"/>
        <v>0</v>
      </c>
    </row>
    <row r="26" spans="1:16" ht="15" customHeight="1">
      <c r="A26" s="147" t="s">
        <v>52</v>
      </c>
      <c r="B26" s="615" t="s">
        <v>53</v>
      </c>
      <c r="C26" s="577">
        <v>0</v>
      </c>
      <c r="D26" s="561">
        <f>'8 Cost centre'!I110</f>
        <v>0</v>
      </c>
      <c r="E26" s="577">
        <v>0</v>
      </c>
      <c r="F26" s="578">
        <v>0</v>
      </c>
      <c r="G26" s="578">
        <v>0</v>
      </c>
      <c r="H26" s="578">
        <v>0</v>
      </c>
      <c r="I26" s="579">
        <v>0</v>
      </c>
      <c r="J26" s="400"/>
      <c r="K26" s="493">
        <f>IF(AND(C26=0,D26=0),0,IF(AND(C26=0,D26&gt;0),1,IF(AND(C26=0,D26&lt;0),-1,(D26-C26)/ABS(C26))))</f>
        <v>0</v>
      </c>
      <c r="L26" s="494">
        <f t="shared" si="4"/>
        <v>0</v>
      </c>
      <c r="M26" s="494">
        <f t="shared" si="4"/>
        <v>0</v>
      </c>
      <c r="N26" s="494">
        <f t="shared" si="4"/>
        <v>0</v>
      </c>
      <c r="O26" s="494">
        <f t="shared" si="4"/>
        <v>0</v>
      </c>
      <c r="P26" s="495">
        <f t="shared" si="4"/>
        <v>0</v>
      </c>
    </row>
    <row r="27" spans="1:16" ht="15" customHeight="1">
      <c r="A27" s="201" t="s">
        <v>54</v>
      </c>
      <c r="B27" s="580" t="s">
        <v>55</v>
      </c>
      <c r="C27" s="581">
        <f t="shared" ref="C27:I27" si="5">SUM(C18:C26)</f>
        <v>0</v>
      </c>
      <c r="D27" s="582">
        <f t="shared" si="5"/>
        <v>0</v>
      </c>
      <c r="E27" s="581">
        <f t="shared" si="5"/>
        <v>0</v>
      </c>
      <c r="F27" s="583">
        <f t="shared" si="5"/>
        <v>0</v>
      </c>
      <c r="G27" s="583">
        <f t="shared" si="5"/>
        <v>0</v>
      </c>
      <c r="H27" s="583">
        <f t="shared" si="5"/>
        <v>0</v>
      </c>
      <c r="I27" s="582">
        <f t="shared" si="5"/>
        <v>0</v>
      </c>
      <c r="J27" s="400"/>
      <c r="K27" s="496">
        <f>IF(AND(C27=0,D27=0),0,IF(AND(C27=0,D27&gt;0),1,IF(AND(C27=0,D27&lt;0),-1,(D27-C27)/ABS(C27))))</f>
        <v>0</v>
      </c>
      <c r="L27" s="497">
        <f t="shared" si="4"/>
        <v>0</v>
      </c>
      <c r="M27" s="497">
        <f t="shared" si="4"/>
        <v>0</v>
      </c>
      <c r="N27" s="497">
        <f t="shared" si="4"/>
        <v>0</v>
      </c>
      <c r="O27" s="497">
        <f t="shared" si="4"/>
        <v>0</v>
      </c>
      <c r="P27" s="498">
        <f t="shared" si="4"/>
        <v>0</v>
      </c>
    </row>
    <row r="28" spans="1:16" ht="15" customHeight="1">
      <c r="A28" s="148"/>
      <c r="B28" s="584"/>
      <c r="C28" s="567"/>
      <c r="D28" s="567"/>
      <c r="E28" s="567"/>
      <c r="F28" s="567"/>
      <c r="G28" s="567"/>
      <c r="H28" s="567"/>
      <c r="I28" s="568"/>
      <c r="J28" s="400"/>
      <c r="K28" s="781"/>
      <c r="L28" s="782"/>
      <c r="M28" s="782"/>
      <c r="N28" s="782"/>
      <c r="O28" s="782"/>
      <c r="P28" s="783"/>
    </row>
    <row r="29" spans="1:16" ht="27">
      <c r="A29" s="201">
        <v>3</v>
      </c>
      <c r="B29" s="508" t="s">
        <v>56</v>
      </c>
      <c r="C29" s="509">
        <f t="shared" ref="C29:I29" si="6">C15-C27</f>
        <v>0</v>
      </c>
      <c r="D29" s="510">
        <f t="shared" si="6"/>
        <v>0</v>
      </c>
      <c r="E29" s="511">
        <f t="shared" si="6"/>
        <v>0</v>
      </c>
      <c r="F29" s="512">
        <f t="shared" si="6"/>
        <v>0</v>
      </c>
      <c r="G29" s="512">
        <f t="shared" si="6"/>
        <v>0</v>
      </c>
      <c r="H29" s="512">
        <f t="shared" si="6"/>
        <v>0</v>
      </c>
      <c r="I29" s="510">
        <f t="shared" si="6"/>
        <v>0</v>
      </c>
      <c r="J29" s="487"/>
      <c r="K29" s="513">
        <f t="shared" ref="K29:P29" si="7">IF(AND(C29=0,D29=0),0,IF(AND(C29=0,D29&gt;0),1,IF(AND(C29=0,D29&lt;0),-1,(D29-C29)/ABS(C29))))</f>
        <v>0</v>
      </c>
      <c r="L29" s="514">
        <f t="shared" si="7"/>
        <v>0</v>
      </c>
      <c r="M29" s="514">
        <f t="shared" si="7"/>
        <v>0</v>
      </c>
      <c r="N29" s="514">
        <f t="shared" si="7"/>
        <v>0</v>
      </c>
      <c r="O29" s="514">
        <f t="shared" si="7"/>
        <v>0</v>
      </c>
      <c r="P29" s="515">
        <f t="shared" si="7"/>
        <v>0</v>
      </c>
    </row>
    <row r="30" spans="1:16" ht="15" customHeight="1">
      <c r="A30" s="148"/>
      <c r="B30" s="149"/>
      <c r="C30" s="567"/>
      <c r="D30" s="567"/>
      <c r="E30" s="567"/>
      <c r="F30" s="567"/>
      <c r="G30" s="567"/>
      <c r="H30" s="567"/>
      <c r="I30" s="568"/>
      <c r="J30" s="400"/>
      <c r="K30" s="781"/>
      <c r="L30" s="782"/>
      <c r="M30" s="782"/>
      <c r="N30" s="782"/>
      <c r="O30" s="782"/>
      <c r="P30" s="783"/>
    </row>
    <row r="31" spans="1:16" ht="15" customHeight="1">
      <c r="A31" s="26">
        <v>4</v>
      </c>
      <c r="B31" s="585" t="s">
        <v>57</v>
      </c>
      <c r="C31" s="586">
        <v>0</v>
      </c>
      <c r="D31" s="587">
        <v>0</v>
      </c>
      <c r="E31" s="586">
        <v>0</v>
      </c>
      <c r="F31" s="588">
        <v>0</v>
      </c>
      <c r="G31" s="588">
        <v>0</v>
      </c>
      <c r="H31" s="588">
        <v>0</v>
      </c>
      <c r="I31" s="587">
        <v>0</v>
      </c>
      <c r="J31" s="400"/>
      <c r="K31" s="490">
        <f>IF(AND(C31=0,D31=0),0,IF(AND(C31=0,D31&gt;0),1,IF(AND(C31=0,D31&lt;0),-1,(D31-C31)/ABS(C31))))</f>
        <v>0</v>
      </c>
      <c r="L31" s="491">
        <f t="shared" ref="L31:P35" si="8">IF(AND(D31=0,E31=0),0,IF(AND(D31=0,E31&gt;0),1,IF(AND(D31=0,E31&lt;0),-1,(E31-D31)/ABS(D31))))</f>
        <v>0</v>
      </c>
      <c r="M31" s="491">
        <f t="shared" si="8"/>
        <v>0</v>
      </c>
      <c r="N31" s="491">
        <f t="shared" si="8"/>
        <v>0</v>
      </c>
      <c r="O31" s="491">
        <f t="shared" si="8"/>
        <v>0</v>
      </c>
      <c r="P31" s="492">
        <f t="shared" si="8"/>
        <v>0</v>
      </c>
    </row>
    <row r="32" spans="1:16" ht="15" customHeight="1">
      <c r="A32" s="608">
        <v>5</v>
      </c>
      <c r="B32" s="589" t="s">
        <v>58</v>
      </c>
      <c r="C32" s="586">
        <v>0</v>
      </c>
      <c r="D32" s="587">
        <v>0</v>
      </c>
      <c r="E32" s="586">
        <v>0</v>
      </c>
      <c r="F32" s="588">
        <v>0</v>
      </c>
      <c r="G32" s="588">
        <v>0</v>
      </c>
      <c r="H32" s="588">
        <v>0</v>
      </c>
      <c r="I32" s="587">
        <v>0</v>
      </c>
      <c r="J32" s="400"/>
      <c r="K32" s="755">
        <f>IF(AND(C32=0,D32=0),0,IF(AND(C32=0,D32&gt;0),1,IF(AND(C32=0,D32&lt;0),-1,(D32-C32)/ABS(C32))))</f>
        <v>0</v>
      </c>
      <c r="L32" s="756">
        <f>IF(AND(D32=0,E32=0),0,IF(AND(D32=0,E32&gt;0),1,IF(AND(D32=0,E32&lt;0),-1,(E32-D32)/ABS(D32))))</f>
        <v>0</v>
      </c>
      <c r="M32" s="756">
        <f>IF(AND(E32=0,F32=0),0,IF(AND(E32=0,F32&gt;0),1,IF(AND(E32=0,F32&lt;0),-1,(F32-E32)/ABS(E32))))</f>
        <v>0</v>
      </c>
      <c r="N32" s="756">
        <f>IF(AND(F32=0,G32=0),0,IF(AND(F32=0,G32&gt;0),1,IF(AND(F32=0,G32&lt;0),-1,(G32-F32)/ABS(F32))))</f>
        <v>0</v>
      </c>
      <c r="O32" s="756">
        <f>IF(AND(G32=0,H32=0),0,IF(AND(G32=0,H32&gt;0),1,IF(AND(G32=0,H32&lt;0),-1,(H32-G32)/ABS(G32))))</f>
        <v>0</v>
      </c>
      <c r="P32" s="757">
        <f>IF(AND(H32=0,I32=0),0,IF(AND(H32=0,I32&gt;0),1,IF(AND(H32=0,I32&lt;0),-1,(I32-H32)/ABS(H32))))</f>
        <v>0</v>
      </c>
    </row>
    <row r="33" spans="1:16" ht="15" customHeight="1">
      <c r="A33" s="26">
        <v>6</v>
      </c>
      <c r="B33" s="589" t="s">
        <v>59</v>
      </c>
      <c r="C33" s="590">
        <v>0</v>
      </c>
      <c r="D33" s="591">
        <v>0</v>
      </c>
      <c r="E33" s="590">
        <v>0</v>
      </c>
      <c r="F33" s="592">
        <v>0</v>
      </c>
      <c r="G33" s="592">
        <v>0</v>
      </c>
      <c r="H33" s="592">
        <v>0</v>
      </c>
      <c r="I33" s="591">
        <v>0</v>
      </c>
      <c r="J33" s="400"/>
      <c r="K33" s="493">
        <f>IF(AND(C33=0,D33=0),0,IF(AND(C33=0,D33&gt;0),1,IF(AND(C33=0,D33&lt;0),-1,(D33-C33)/ABS(C33))))</f>
        <v>0</v>
      </c>
      <c r="L33" s="494">
        <f t="shared" si="8"/>
        <v>0</v>
      </c>
      <c r="M33" s="494">
        <f t="shared" si="8"/>
        <v>0</v>
      </c>
      <c r="N33" s="494">
        <f t="shared" si="8"/>
        <v>0</v>
      </c>
      <c r="O33" s="494">
        <f t="shared" si="8"/>
        <v>0</v>
      </c>
      <c r="P33" s="495">
        <f t="shared" si="8"/>
        <v>0</v>
      </c>
    </row>
    <row r="34" spans="1:16" ht="15" customHeight="1">
      <c r="A34" s="26">
        <v>7</v>
      </c>
      <c r="B34" s="589" t="s">
        <v>60</v>
      </c>
      <c r="C34" s="590">
        <v>0</v>
      </c>
      <c r="D34" s="591">
        <v>0</v>
      </c>
      <c r="E34" s="590">
        <v>0</v>
      </c>
      <c r="F34" s="592">
        <v>0</v>
      </c>
      <c r="G34" s="592">
        <v>0</v>
      </c>
      <c r="H34" s="592">
        <v>0</v>
      </c>
      <c r="I34" s="591">
        <v>0</v>
      </c>
      <c r="J34" s="400"/>
      <c r="K34" s="493">
        <f>IF(AND(C34=0,D34=0),0,IF(AND(C34=0,D34&gt;0),1,IF(AND(C34=0,D34&lt;0),-1,(D34-C34)/ABS(C34))))</f>
        <v>0</v>
      </c>
      <c r="L34" s="494">
        <f t="shared" si="8"/>
        <v>0</v>
      </c>
      <c r="M34" s="494">
        <f t="shared" si="8"/>
        <v>0</v>
      </c>
      <c r="N34" s="494">
        <f t="shared" si="8"/>
        <v>0</v>
      </c>
      <c r="O34" s="494">
        <f t="shared" si="8"/>
        <v>0</v>
      </c>
      <c r="P34" s="495">
        <f t="shared" si="8"/>
        <v>0</v>
      </c>
    </row>
    <row r="35" spans="1:16" ht="15" customHeight="1">
      <c r="A35" s="26">
        <v>8</v>
      </c>
      <c r="B35" s="589" t="s">
        <v>61</v>
      </c>
      <c r="C35" s="590">
        <v>0</v>
      </c>
      <c r="D35" s="591">
        <v>0</v>
      </c>
      <c r="E35" s="590">
        <v>0</v>
      </c>
      <c r="F35" s="592">
        <v>0</v>
      </c>
      <c r="G35" s="592">
        <v>0</v>
      </c>
      <c r="H35" s="592">
        <v>0</v>
      </c>
      <c r="I35" s="591">
        <v>0</v>
      </c>
      <c r="J35" s="400"/>
      <c r="K35" s="496">
        <f>IF(AND(C35=0,D35=0),0,IF(AND(C35=0,D35&gt;0),1,IF(AND(C35=0,D35&lt;0),-1,(D35-C35)/ABS(C35))))</f>
        <v>0</v>
      </c>
      <c r="L35" s="497">
        <f t="shared" si="8"/>
        <v>0</v>
      </c>
      <c r="M35" s="497">
        <f t="shared" si="8"/>
        <v>0</v>
      </c>
      <c r="N35" s="497">
        <f t="shared" si="8"/>
        <v>0</v>
      </c>
      <c r="O35" s="497">
        <f t="shared" si="8"/>
        <v>0</v>
      </c>
      <c r="P35" s="498">
        <f t="shared" si="8"/>
        <v>0</v>
      </c>
    </row>
    <row r="36" spans="1:16" ht="15" customHeight="1">
      <c r="A36" s="148"/>
      <c r="B36" s="149"/>
      <c r="C36" s="567"/>
      <c r="D36" s="567"/>
      <c r="E36" s="567"/>
      <c r="F36" s="567"/>
      <c r="G36" s="567"/>
      <c r="H36" s="567"/>
      <c r="I36" s="568"/>
      <c r="J36" s="400"/>
      <c r="K36" s="781"/>
      <c r="L36" s="782"/>
      <c r="M36" s="782"/>
      <c r="N36" s="782"/>
      <c r="O36" s="782"/>
      <c r="P36" s="783"/>
    </row>
    <row r="37" spans="1:16" ht="15" customHeight="1">
      <c r="A37" s="201">
        <v>9</v>
      </c>
      <c r="B37" s="563" t="s">
        <v>62</v>
      </c>
      <c r="C37" s="564">
        <f>SUM(C29,C31:C35)</f>
        <v>0</v>
      </c>
      <c r="D37" s="565">
        <f t="shared" ref="D37:I37" si="9">SUM(D29,D31:D35)</f>
        <v>0</v>
      </c>
      <c r="E37" s="564">
        <f t="shared" si="9"/>
        <v>0</v>
      </c>
      <c r="F37" s="566">
        <f t="shared" si="9"/>
        <v>0</v>
      </c>
      <c r="G37" s="566">
        <f t="shared" si="9"/>
        <v>0</v>
      </c>
      <c r="H37" s="566">
        <f t="shared" si="9"/>
        <v>0</v>
      </c>
      <c r="I37" s="565">
        <f t="shared" si="9"/>
        <v>0</v>
      </c>
      <c r="J37" s="400"/>
      <c r="K37" s="499">
        <f t="shared" ref="K37:P37" si="10">IF(AND(C37=0,D37=0),0,IF(AND(C37=0,D37&gt;0),1,IF(AND(C37=0,D37&lt;0),-1,(D37-C37)/ABS(C37))))</f>
        <v>0</v>
      </c>
      <c r="L37" s="500">
        <f t="shared" si="10"/>
        <v>0</v>
      </c>
      <c r="M37" s="500">
        <f t="shared" si="10"/>
        <v>0</v>
      </c>
      <c r="N37" s="500">
        <f t="shared" si="10"/>
        <v>0</v>
      </c>
      <c r="O37" s="500">
        <f t="shared" si="10"/>
        <v>0</v>
      </c>
      <c r="P37" s="501">
        <f t="shared" si="10"/>
        <v>0</v>
      </c>
    </row>
    <row r="38" spans="1:16" ht="15" customHeight="1">
      <c r="A38" s="148"/>
      <c r="B38" s="593"/>
      <c r="C38" s="567"/>
      <c r="D38" s="567"/>
      <c r="E38" s="567"/>
      <c r="F38" s="567"/>
      <c r="G38" s="567"/>
      <c r="H38" s="567"/>
      <c r="I38" s="568"/>
      <c r="J38" s="400"/>
      <c r="K38" s="781"/>
      <c r="L38" s="782"/>
      <c r="M38" s="782"/>
      <c r="N38" s="782"/>
      <c r="O38" s="782"/>
      <c r="P38" s="783"/>
    </row>
    <row r="39" spans="1:16" ht="15" customHeight="1">
      <c r="A39" s="26">
        <v>10</v>
      </c>
      <c r="B39" s="399" t="s">
        <v>63</v>
      </c>
      <c r="C39" s="502">
        <v>0</v>
      </c>
      <c r="D39" s="503">
        <v>0</v>
      </c>
      <c r="E39" s="502">
        <v>0</v>
      </c>
      <c r="F39" s="504">
        <v>0</v>
      </c>
      <c r="G39" s="504">
        <v>0</v>
      </c>
      <c r="H39" s="504">
        <v>0</v>
      </c>
      <c r="I39" s="503">
        <v>0</v>
      </c>
      <c r="J39" s="400"/>
      <c r="K39" s="499">
        <f t="shared" ref="K39:P39" si="11">IF(AND(C39=0,D39=0),0,IF(AND(C39=0,D39&gt;0),1,IF(AND(C39=0,D39&lt;0),-1,(D39-C39)/ABS(C39))))</f>
        <v>0</v>
      </c>
      <c r="L39" s="500">
        <f t="shared" si="11"/>
        <v>0</v>
      </c>
      <c r="M39" s="500">
        <f t="shared" si="11"/>
        <v>0</v>
      </c>
      <c r="N39" s="500">
        <f t="shared" si="11"/>
        <v>0</v>
      </c>
      <c r="O39" s="500">
        <f t="shared" si="11"/>
        <v>0</v>
      </c>
      <c r="P39" s="501">
        <f t="shared" si="11"/>
        <v>0</v>
      </c>
    </row>
    <row r="40" spans="1:16" ht="15" customHeight="1">
      <c r="A40" s="148"/>
      <c r="B40" s="149"/>
      <c r="C40" s="567"/>
      <c r="D40" s="567"/>
      <c r="E40" s="567"/>
      <c r="F40" s="567"/>
      <c r="G40" s="567"/>
      <c r="H40" s="567"/>
      <c r="I40" s="568"/>
      <c r="J40" s="400"/>
      <c r="K40" s="781"/>
      <c r="L40" s="782"/>
      <c r="M40" s="782"/>
      <c r="N40" s="782"/>
      <c r="O40" s="782"/>
      <c r="P40" s="783"/>
    </row>
    <row r="41" spans="1:16" ht="15" customHeight="1">
      <c r="A41" s="201">
        <v>11</v>
      </c>
      <c r="B41" s="563" t="s">
        <v>64</v>
      </c>
      <c r="C41" s="564">
        <f>SUM(C37,C39)</f>
        <v>0</v>
      </c>
      <c r="D41" s="565">
        <f t="shared" ref="D41:I41" si="12">SUM(D37,D39)</f>
        <v>0</v>
      </c>
      <c r="E41" s="564">
        <f t="shared" si="12"/>
        <v>0</v>
      </c>
      <c r="F41" s="566">
        <f t="shared" si="12"/>
        <v>0</v>
      </c>
      <c r="G41" s="566">
        <f t="shared" si="12"/>
        <v>0</v>
      </c>
      <c r="H41" s="566">
        <f t="shared" si="12"/>
        <v>0</v>
      </c>
      <c r="I41" s="565">
        <f t="shared" si="12"/>
        <v>0</v>
      </c>
      <c r="J41" s="400"/>
      <c r="K41" s="499">
        <f t="shared" ref="K41:P41" si="13">IF(AND(C41=0,D41=0),0,IF(AND(C41=0,D41&gt;0),1,IF(AND(C41=0,D41&lt;0),-1,(D41-C41)/ABS(C41))))</f>
        <v>0</v>
      </c>
      <c r="L41" s="500">
        <f t="shared" si="13"/>
        <v>0</v>
      </c>
      <c r="M41" s="500">
        <f t="shared" si="13"/>
        <v>0</v>
      </c>
      <c r="N41" s="500">
        <f t="shared" si="13"/>
        <v>0</v>
      </c>
      <c r="O41" s="500">
        <f t="shared" si="13"/>
        <v>0</v>
      </c>
      <c r="P41" s="501">
        <f t="shared" si="13"/>
        <v>0</v>
      </c>
    </row>
    <row r="42" spans="1:16" ht="15" customHeight="1">
      <c r="A42" s="148"/>
      <c r="B42" s="149"/>
      <c r="C42" s="567"/>
      <c r="D42" s="567"/>
      <c r="E42" s="567"/>
      <c r="F42" s="567"/>
      <c r="G42" s="567"/>
      <c r="H42" s="567"/>
      <c r="I42" s="568"/>
      <c r="J42" s="400"/>
      <c r="K42" s="781"/>
      <c r="L42" s="782"/>
      <c r="M42" s="782"/>
      <c r="N42" s="782"/>
      <c r="O42" s="782"/>
      <c r="P42" s="783"/>
    </row>
    <row r="43" spans="1:16" ht="15" customHeight="1">
      <c r="A43" s="26">
        <v>12</v>
      </c>
      <c r="B43" s="399" t="s">
        <v>65</v>
      </c>
      <c r="C43" s="502">
        <v>0</v>
      </c>
      <c r="D43" s="503">
        <v>0</v>
      </c>
      <c r="E43" s="502">
        <v>0</v>
      </c>
      <c r="F43" s="504">
        <v>0</v>
      </c>
      <c r="G43" s="504">
        <v>0</v>
      </c>
      <c r="H43" s="504">
        <v>0</v>
      </c>
      <c r="I43" s="503">
        <v>0</v>
      </c>
      <c r="J43" s="400"/>
      <c r="K43" s="490">
        <f>IF(AND(C43=0,D43=0),0,IF(AND(C43=0,D43&gt;0),1,IF(AND(C43=0,D43&lt;0),-1,(D43-C43)/ABS(C43))))</f>
        <v>0</v>
      </c>
      <c r="L43" s="491">
        <f t="shared" ref="L43:P46" si="14">IF(AND(D43=0,E43=0),0,IF(AND(D43=0,E43&gt;0),1,IF(AND(D43=0,E43&lt;0),-1,(E43-D43)/ABS(D43))))</f>
        <v>0</v>
      </c>
      <c r="M43" s="491">
        <f t="shared" si="14"/>
        <v>0</v>
      </c>
      <c r="N43" s="491">
        <f t="shared" si="14"/>
        <v>0</v>
      </c>
      <c r="O43" s="491">
        <f t="shared" si="14"/>
        <v>0</v>
      </c>
      <c r="P43" s="492">
        <f t="shared" si="14"/>
        <v>0</v>
      </c>
    </row>
    <row r="44" spans="1:16" ht="15" customHeight="1">
      <c r="A44" s="26">
        <v>13</v>
      </c>
      <c r="B44" s="399" t="s">
        <v>66</v>
      </c>
      <c r="C44" s="502">
        <v>0</v>
      </c>
      <c r="D44" s="503">
        <v>0</v>
      </c>
      <c r="E44" s="502">
        <v>0</v>
      </c>
      <c r="F44" s="504">
        <v>0</v>
      </c>
      <c r="G44" s="504">
        <v>0</v>
      </c>
      <c r="H44" s="504">
        <v>0</v>
      </c>
      <c r="I44" s="503">
        <v>0</v>
      </c>
      <c r="J44" s="400"/>
      <c r="K44" s="493">
        <f>IF(AND(C44=0,D44=0),0,IF(AND(C44=0,D44&gt;0),1,IF(AND(C44=0,D44&lt;0),-1,(D44-C44)/ABS(C44))))</f>
        <v>0</v>
      </c>
      <c r="L44" s="494">
        <f t="shared" si="14"/>
        <v>0</v>
      </c>
      <c r="M44" s="494">
        <f t="shared" si="14"/>
        <v>0</v>
      </c>
      <c r="N44" s="494">
        <f t="shared" si="14"/>
        <v>0</v>
      </c>
      <c r="O44" s="494">
        <f t="shared" si="14"/>
        <v>0</v>
      </c>
      <c r="P44" s="495">
        <f t="shared" si="14"/>
        <v>0</v>
      </c>
    </row>
    <row r="45" spans="1:16" ht="27">
      <c r="A45" s="26">
        <v>14</v>
      </c>
      <c r="B45" s="594" t="s">
        <v>67</v>
      </c>
      <c r="C45" s="502">
        <v>0</v>
      </c>
      <c r="D45" s="503">
        <v>0</v>
      </c>
      <c r="E45" s="502">
        <v>0</v>
      </c>
      <c r="F45" s="504">
        <v>0</v>
      </c>
      <c r="G45" s="504">
        <v>0</v>
      </c>
      <c r="H45" s="504">
        <v>0</v>
      </c>
      <c r="I45" s="503">
        <v>0</v>
      </c>
      <c r="J45" s="487"/>
      <c r="K45" s="493">
        <f>IF(AND(C45=0,D45=0),0,IF(AND(C45=0,D45&gt;0),1,IF(AND(C45=0,D45&lt;0),-1,(D45-C45)/ABS(C45))))</f>
        <v>0</v>
      </c>
      <c r="L45" s="494">
        <f t="shared" si="14"/>
        <v>0</v>
      </c>
      <c r="M45" s="494">
        <f t="shared" si="14"/>
        <v>0</v>
      </c>
      <c r="N45" s="494">
        <f t="shared" si="14"/>
        <v>0</v>
      </c>
      <c r="O45" s="494">
        <f t="shared" si="14"/>
        <v>0</v>
      </c>
      <c r="P45" s="495">
        <f t="shared" si="14"/>
        <v>0</v>
      </c>
    </row>
    <row r="46" spans="1:16" ht="15" customHeight="1">
      <c r="A46" s="26">
        <v>15</v>
      </c>
      <c r="B46" s="399" t="s">
        <v>68</v>
      </c>
      <c r="C46" s="502">
        <v>0</v>
      </c>
      <c r="D46" s="503">
        <v>0</v>
      </c>
      <c r="E46" s="502">
        <v>0</v>
      </c>
      <c r="F46" s="504">
        <v>0</v>
      </c>
      <c r="G46" s="504">
        <v>0</v>
      </c>
      <c r="H46" s="504">
        <v>0</v>
      </c>
      <c r="I46" s="503">
        <v>0</v>
      </c>
      <c r="J46" s="400"/>
      <c r="K46" s="496">
        <f>IF(AND(C46=0,D46=0),0,IF(AND(C46=0,D46&gt;0),1,IF(AND(C46=0,D46&lt;0),-1,(D46-C46)/ABS(C46))))</f>
        <v>0</v>
      </c>
      <c r="L46" s="497">
        <f t="shared" si="14"/>
        <v>0</v>
      </c>
      <c r="M46" s="497">
        <f t="shared" si="14"/>
        <v>0</v>
      </c>
      <c r="N46" s="497">
        <f t="shared" si="14"/>
        <v>0</v>
      </c>
      <c r="O46" s="497">
        <f t="shared" si="14"/>
        <v>0</v>
      </c>
      <c r="P46" s="498">
        <f t="shared" si="14"/>
        <v>0</v>
      </c>
    </row>
    <row r="47" spans="1:16" ht="15" customHeight="1">
      <c r="A47" s="148"/>
      <c r="B47" s="149"/>
      <c r="C47" s="567"/>
      <c r="D47" s="567"/>
      <c r="E47" s="567"/>
      <c r="F47" s="567"/>
      <c r="G47" s="567"/>
      <c r="H47" s="567"/>
      <c r="I47" s="568"/>
      <c r="J47" s="400"/>
      <c r="K47" s="781"/>
      <c r="L47" s="782"/>
      <c r="M47" s="782"/>
      <c r="N47" s="782"/>
      <c r="O47" s="782"/>
      <c r="P47" s="783"/>
    </row>
    <row r="48" spans="1:16" ht="15" customHeight="1">
      <c r="A48" s="201">
        <v>16</v>
      </c>
      <c r="B48" s="563" t="s">
        <v>69</v>
      </c>
      <c r="C48" s="564">
        <f>SUM(C41,C43:C46)</f>
        <v>0</v>
      </c>
      <c r="D48" s="565">
        <f t="shared" ref="D48:I48" si="15">SUM(D41,D43:D46)</f>
        <v>0</v>
      </c>
      <c r="E48" s="564">
        <f t="shared" si="15"/>
        <v>0</v>
      </c>
      <c r="F48" s="566">
        <f t="shared" si="15"/>
        <v>0</v>
      </c>
      <c r="G48" s="566">
        <f t="shared" si="15"/>
        <v>0</v>
      </c>
      <c r="H48" s="566">
        <f t="shared" si="15"/>
        <v>0</v>
      </c>
      <c r="I48" s="565">
        <f t="shared" si="15"/>
        <v>0</v>
      </c>
      <c r="J48" s="400"/>
      <c r="K48" s="499">
        <f t="shared" ref="K48:P48" si="16">IF(AND(C48=0,D48=0),0,IF(AND(C48=0,D48&gt;0),1,IF(AND(C48=0,D48&lt;0),-1,(D48-C48)/ABS(C48))))</f>
        <v>0</v>
      </c>
      <c r="L48" s="500">
        <f t="shared" si="16"/>
        <v>0</v>
      </c>
      <c r="M48" s="500">
        <f t="shared" si="16"/>
        <v>0</v>
      </c>
      <c r="N48" s="500">
        <f t="shared" si="16"/>
        <v>0</v>
      </c>
      <c r="O48" s="500">
        <f t="shared" si="16"/>
        <v>0</v>
      </c>
      <c r="P48" s="501">
        <f t="shared" si="16"/>
        <v>0</v>
      </c>
    </row>
    <row r="49" spans="1:16" ht="15" customHeight="1">
      <c r="A49" s="148"/>
      <c r="B49" s="149"/>
      <c r="C49" s="567"/>
      <c r="D49" s="567"/>
      <c r="E49" s="567"/>
      <c r="F49" s="567"/>
      <c r="G49" s="567"/>
      <c r="H49" s="567"/>
      <c r="I49" s="568"/>
      <c r="J49" s="400"/>
      <c r="K49" s="781"/>
      <c r="L49" s="782"/>
      <c r="M49" s="782"/>
      <c r="N49" s="782"/>
      <c r="O49" s="782"/>
      <c r="P49" s="783"/>
    </row>
    <row r="50" spans="1:16" ht="15" customHeight="1">
      <c r="A50" s="100">
        <v>17</v>
      </c>
      <c r="B50" s="203" t="s">
        <v>70</v>
      </c>
      <c r="C50" s="569" t="s">
        <v>28</v>
      </c>
      <c r="D50" s="569" t="s">
        <v>28</v>
      </c>
      <c r="E50" s="569" t="s">
        <v>28</v>
      </c>
      <c r="F50" s="569" t="s">
        <v>28</v>
      </c>
      <c r="G50" s="569" t="s">
        <v>28</v>
      </c>
      <c r="H50" s="569" t="s">
        <v>28</v>
      </c>
      <c r="I50" s="570" t="s">
        <v>28</v>
      </c>
      <c r="J50" s="400"/>
      <c r="K50" s="781"/>
      <c r="L50" s="782"/>
      <c r="M50" s="782"/>
      <c r="N50" s="782"/>
      <c r="O50" s="782"/>
      <c r="P50" s="783"/>
    </row>
    <row r="51" spans="1:16" ht="15" customHeight="1">
      <c r="A51" s="145" t="s">
        <v>71</v>
      </c>
      <c r="B51" s="611" t="s">
        <v>72</v>
      </c>
      <c r="C51" s="595">
        <v>0</v>
      </c>
      <c r="D51" s="596">
        <v>0</v>
      </c>
      <c r="E51" s="595">
        <v>0</v>
      </c>
      <c r="F51" s="597">
        <v>0</v>
      </c>
      <c r="G51" s="597">
        <v>0</v>
      </c>
      <c r="H51" s="597">
        <v>0</v>
      </c>
      <c r="I51" s="596">
        <v>0</v>
      </c>
      <c r="J51" s="400"/>
      <c r="K51" s="490">
        <f t="shared" ref="K51:P52" si="17">IF(AND(C51=0,D51=0),0,IF(AND(C51=0,D51&gt;0),1,IF(AND(C51=0,D51&lt;0),-1,(D51-C51)/ABS(C51))))</f>
        <v>0</v>
      </c>
      <c r="L51" s="491">
        <f t="shared" si="17"/>
        <v>0</v>
      </c>
      <c r="M51" s="491">
        <f t="shared" si="17"/>
        <v>0</v>
      </c>
      <c r="N51" s="491">
        <f t="shared" si="17"/>
        <v>0</v>
      </c>
      <c r="O51" s="491">
        <f t="shared" si="17"/>
        <v>0</v>
      </c>
      <c r="P51" s="492">
        <f t="shared" si="17"/>
        <v>0</v>
      </c>
    </row>
    <row r="52" spans="1:16" ht="15" customHeight="1">
      <c r="A52" s="147" t="s">
        <v>73</v>
      </c>
      <c r="B52" s="613" t="s">
        <v>74</v>
      </c>
      <c r="C52" s="560">
        <f>C41-C51</f>
        <v>0</v>
      </c>
      <c r="D52" s="561">
        <f t="shared" ref="D52:I52" si="18">D41-D51</f>
        <v>0</v>
      </c>
      <c r="E52" s="560">
        <f t="shared" si="18"/>
        <v>0</v>
      </c>
      <c r="F52" s="562">
        <f t="shared" si="18"/>
        <v>0</v>
      </c>
      <c r="G52" s="562">
        <f t="shared" si="18"/>
        <v>0</v>
      </c>
      <c r="H52" s="562">
        <f t="shared" si="18"/>
        <v>0</v>
      </c>
      <c r="I52" s="561">
        <f t="shared" si="18"/>
        <v>0</v>
      </c>
      <c r="J52" s="400"/>
      <c r="K52" s="496">
        <f t="shared" si="17"/>
        <v>0</v>
      </c>
      <c r="L52" s="497">
        <f t="shared" si="17"/>
        <v>0</v>
      </c>
      <c r="M52" s="497">
        <f t="shared" si="17"/>
        <v>0</v>
      </c>
      <c r="N52" s="497">
        <f t="shared" si="17"/>
        <v>0</v>
      </c>
      <c r="O52" s="497">
        <f t="shared" si="17"/>
        <v>0</v>
      </c>
      <c r="P52" s="498">
        <f t="shared" si="17"/>
        <v>0</v>
      </c>
    </row>
    <row r="53" spans="1:16" ht="15" customHeight="1">
      <c r="A53" s="148"/>
      <c r="B53" s="149"/>
      <c r="C53" s="567"/>
      <c r="D53" s="567"/>
      <c r="E53" s="567"/>
      <c r="F53" s="567"/>
      <c r="G53" s="567"/>
      <c r="H53" s="567"/>
      <c r="I53" s="568"/>
      <c r="J53" s="400"/>
      <c r="K53" s="781"/>
      <c r="L53" s="782"/>
      <c r="M53" s="782"/>
      <c r="N53" s="782"/>
      <c r="O53" s="782"/>
      <c r="P53" s="783"/>
    </row>
    <row r="54" spans="1:16" ht="15" customHeight="1">
      <c r="A54" s="147">
        <v>18</v>
      </c>
      <c r="B54" s="399" t="s">
        <v>75</v>
      </c>
      <c r="C54" s="577">
        <v>0</v>
      </c>
      <c r="D54" s="579">
        <v>0</v>
      </c>
      <c r="E54" s="577">
        <v>0</v>
      </c>
      <c r="F54" s="578">
        <v>0</v>
      </c>
      <c r="G54" s="578">
        <v>0</v>
      </c>
      <c r="H54" s="578">
        <v>0</v>
      </c>
      <c r="I54" s="579">
        <v>0</v>
      </c>
      <c r="J54" s="400"/>
      <c r="K54" s="499">
        <f t="shared" ref="K54:P54" si="19">IF(AND(C54=0,D54=0),0,IF(AND(C54=0,D54&gt;0),1,IF(AND(C54=0,D54&lt;0),-1,(D54-C54)/ABS(C54))))</f>
        <v>0</v>
      </c>
      <c r="L54" s="500">
        <f t="shared" si="19"/>
        <v>0</v>
      </c>
      <c r="M54" s="500">
        <f t="shared" si="19"/>
        <v>0</v>
      </c>
      <c r="N54" s="500">
        <f t="shared" si="19"/>
        <v>0</v>
      </c>
      <c r="O54" s="500">
        <f t="shared" si="19"/>
        <v>0</v>
      </c>
      <c r="P54" s="501">
        <f t="shared" si="19"/>
        <v>0</v>
      </c>
    </row>
    <row r="55" spans="1:16">
      <c r="A55" s="834"/>
      <c r="B55" s="835"/>
      <c r="C55" s="835"/>
      <c r="D55" s="835"/>
      <c r="E55" s="835"/>
      <c r="F55" s="835"/>
      <c r="G55" s="835"/>
      <c r="H55" s="835"/>
      <c r="I55" s="836"/>
      <c r="J55" s="400"/>
    </row>
    <row r="56" spans="1:16" ht="42" customHeight="1">
      <c r="A56" s="1019">
        <v>19</v>
      </c>
      <c r="B56" s="1205" t="s">
        <v>76</v>
      </c>
      <c r="C56" s="1206"/>
      <c r="D56" s="908"/>
      <c r="E56" s="837"/>
      <c r="F56" s="837"/>
      <c r="G56" s="837"/>
      <c r="H56" s="837"/>
      <c r="I56" s="838"/>
      <c r="J56" s="400"/>
    </row>
    <row r="57" spans="1:16" ht="54">
      <c r="A57" s="1173"/>
      <c r="B57" s="1173" t="s">
        <v>77</v>
      </c>
      <c r="C57" s="1169"/>
      <c r="D57" s="1170"/>
      <c r="E57" s="835"/>
      <c r="F57" s="835"/>
      <c r="G57" s="835"/>
      <c r="H57" s="835"/>
      <c r="I57" s="836"/>
    </row>
    <row r="58" spans="1:16" ht="129.75" customHeight="1">
      <c r="A58" s="1176"/>
      <c r="B58" s="1174"/>
      <c r="C58" s="1171"/>
      <c r="D58" s="1172"/>
      <c r="E58" s="837"/>
      <c r="F58" s="837"/>
      <c r="G58" s="837"/>
      <c r="H58" s="837"/>
      <c r="I58" s="838"/>
    </row>
    <row r="59" spans="1:16" s="46" customFormat="1">
      <c r="A59" s="99"/>
    </row>
    <row r="60" spans="1:16" s="46" customFormat="1">
      <c r="A60" s="99"/>
    </row>
    <row r="61" spans="1:16" s="46" customFormat="1">
      <c r="A61" s="99"/>
    </row>
    <row r="62" spans="1:16" s="46" customFormat="1">
      <c r="A62" s="99"/>
    </row>
    <row r="63" spans="1:16" s="46" customFormat="1">
      <c r="A63" s="99"/>
    </row>
    <row r="64" spans="1:16" s="46" customFormat="1">
      <c r="A64" s="99"/>
    </row>
    <row r="65" spans="1:1" s="46" customFormat="1">
      <c r="A65" s="99"/>
    </row>
    <row r="66" spans="1:1" s="46" customFormat="1">
      <c r="A66" s="99"/>
    </row>
    <row r="67" spans="1:1" s="46" customFormat="1">
      <c r="A67" s="99"/>
    </row>
    <row r="68" spans="1:1" s="46" customFormat="1">
      <c r="A68" s="99"/>
    </row>
    <row r="69" spans="1:1" s="46" customFormat="1">
      <c r="A69" s="99"/>
    </row>
    <row r="70" spans="1:1" s="46" customFormat="1">
      <c r="A70" s="99"/>
    </row>
    <row r="71" spans="1:1" s="46" customFormat="1">
      <c r="A71" s="99"/>
    </row>
    <row r="72" spans="1:1" s="46" customFormat="1">
      <c r="A72" s="99"/>
    </row>
    <row r="73" spans="1:1" s="46" customFormat="1">
      <c r="A73" s="99"/>
    </row>
    <row r="74" spans="1:1" s="46" customFormat="1">
      <c r="A74" s="99"/>
    </row>
    <row r="75" spans="1:1" s="46" customFormat="1">
      <c r="A75" s="99"/>
    </row>
    <row r="76" spans="1:1" s="46" customFormat="1">
      <c r="A76" s="99"/>
    </row>
    <row r="77" spans="1:1" s="46" customFormat="1">
      <c r="A77" s="99"/>
    </row>
    <row r="78" spans="1:1" s="46" customFormat="1">
      <c r="A78" s="99"/>
    </row>
    <row r="79" spans="1:1" s="46" customFormat="1">
      <c r="A79" s="99"/>
    </row>
    <row r="80" spans="1:1" s="46" customFormat="1">
      <c r="A80" s="99"/>
    </row>
    <row r="81" spans="1:1" s="46" customFormat="1">
      <c r="A81" s="99"/>
    </row>
    <row r="82" spans="1:1" s="46" customFormat="1">
      <c r="A82" s="99"/>
    </row>
    <row r="83" spans="1:1" s="46" customFormat="1">
      <c r="A83" s="99"/>
    </row>
    <row r="84" spans="1:1" s="46" customFormat="1">
      <c r="A84" s="99"/>
    </row>
    <row r="85" spans="1:1" s="46" customFormat="1">
      <c r="A85" s="99"/>
    </row>
    <row r="86" spans="1:1" s="46" customFormat="1">
      <c r="A86" s="99"/>
    </row>
    <row r="87" spans="1:1" s="46" customFormat="1">
      <c r="A87" s="99"/>
    </row>
    <row r="88" spans="1:1" s="46" customFormat="1">
      <c r="A88" s="99"/>
    </row>
    <row r="89" spans="1:1" s="46" customFormat="1">
      <c r="A89" s="99"/>
    </row>
    <row r="90" spans="1:1" s="46" customFormat="1">
      <c r="A90" s="99"/>
    </row>
    <row r="91" spans="1:1" s="46" customFormat="1">
      <c r="A91" s="99"/>
    </row>
    <row r="92" spans="1:1" s="46" customFormat="1">
      <c r="A92" s="99"/>
    </row>
    <row r="93" spans="1:1" s="46" customFormat="1">
      <c r="A93" s="99"/>
    </row>
    <row r="94" spans="1:1" s="46" customFormat="1">
      <c r="A94" s="99"/>
    </row>
    <row r="95" spans="1:1" s="46" customFormat="1">
      <c r="A95" s="99"/>
    </row>
    <row r="96" spans="1:1" s="46" customFormat="1">
      <c r="A96" s="99"/>
    </row>
    <row r="97" spans="1:1" s="46" customFormat="1">
      <c r="A97" s="99"/>
    </row>
    <row r="98" spans="1:1" s="46" customFormat="1">
      <c r="A98" s="99"/>
    </row>
    <row r="99" spans="1:1" s="46" customFormat="1">
      <c r="A99" s="99"/>
    </row>
    <row r="100" spans="1:1" s="46" customFormat="1">
      <c r="A100" s="99"/>
    </row>
    <row r="101" spans="1:1" s="46" customFormat="1">
      <c r="A101" s="99"/>
    </row>
    <row r="102" spans="1:1" s="46" customFormat="1">
      <c r="A102" s="99"/>
    </row>
    <row r="103" spans="1:1" s="46" customFormat="1">
      <c r="A103" s="99"/>
    </row>
    <row r="104" spans="1:1" s="46" customFormat="1">
      <c r="A104" s="99"/>
    </row>
    <row r="105" spans="1:1" s="46" customFormat="1">
      <c r="A105" s="99"/>
    </row>
    <row r="106" spans="1:1" s="46" customFormat="1">
      <c r="A106" s="99"/>
    </row>
    <row r="107" spans="1:1" s="46" customFormat="1">
      <c r="A107" s="99"/>
    </row>
    <row r="108" spans="1:1" s="46" customFormat="1">
      <c r="A108" s="99"/>
    </row>
    <row r="109" spans="1:1" s="46" customFormat="1">
      <c r="A109" s="99"/>
    </row>
    <row r="110" spans="1:1" s="46" customFormat="1">
      <c r="A110" s="99"/>
    </row>
    <row r="111" spans="1:1" s="46" customFormat="1">
      <c r="A111" s="99"/>
    </row>
    <row r="112" spans="1:1" s="46" customFormat="1">
      <c r="A112" s="99"/>
    </row>
    <row r="113" spans="1:1" s="46" customFormat="1">
      <c r="A113" s="99"/>
    </row>
    <row r="114" spans="1:1" s="46" customFormat="1">
      <c r="A114" s="99"/>
    </row>
    <row r="115" spans="1:1" s="46" customFormat="1">
      <c r="A115" s="99"/>
    </row>
    <row r="116" spans="1:1" s="46" customFormat="1">
      <c r="A116" s="99"/>
    </row>
    <row r="117" spans="1:1" s="46" customFormat="1">
      <c r="A117" s="99"/>
    </row>
    <row r="118" spans="1:1" s="46" customFormat="1">
      <c r="A118" s="99"/>
    </row>
    <row r="119" spans="1:1" s="46" customFormat="1">
      <c r="A119" s="99"/>
    </row>
    <row r="120" spans="1:1" s="46" customFormat="1">
      <c r="A120" s="99"/>
    </row>
    <row r="121" spans="1:1" s="46" customFormat="1">
      <c r="A121" s="99"/>
    </row>
    <row r="122" spans="1:1" s="46" customFormat="1">
      <c r="A122" s="99"/>
    </row>
    <row r="123" spans="1:1" s="46" customFormat="1">
      <c r="A123" s="99"/>
    </row>
    <row r="124" spans="1:1" s="46" customFormat="1">
      <c r="A124" s="99"/>
    </row>
    <row r="125" spans="1:1" s="46" customFormat="1">
      <c r="A125" s="99"/>
    </row>
    <row r="126" spans="1:1" s="46" customFormat="1">
      <c r="A126" s="99"/>
    </row>
    <row r="127" spans="1:1" s="46" customFormat="1">
      <c r="A127" s="99"/>
    </row>
    <row r="128" spans="1:1" s="46" customFormat="1">
      <c r="A128" s="99"/>
    </row>
    <row r="129" spans="1:1" s="46" customFormat="1">
      <c r="A129" s="99"/>
    </row>
    <row r="130" spans="1:1" s="46" customFormat="1">
      <c r="A130" s="99"/>
    </row>
    <row r="131" spans="1:1" s="46" customFormat="1">
      <c r="A131" s="99"/>
    </row>
    <row r="132" spans="1:1" s="46" customFormat="1">
      <c r="A132" s="99"/>
    </row>
    <row r="133" spans="1:1" s="46" customFormat="1">
      <c r="A133" s="99"/>
    </row>
    <row r="134" spans="1:1" s="46" customFormat="1">
      <c r="A134" s="99"/>
    </row>
    <row r="135" spans="1:1" s="46" customFormat="1">
      <c r="A135" s="99"/>
    </row>
    <row r="136" spans="1:1" s="46" customFormat="1">
      <c r="A136" s="99"/>
    </row>
    <row r="137" spans="1:1" s="46" customFormat="1">
      <c r="A137" s="99"/>
    </row>
    <row r="138" spans="1:1" s="46" customFormat="1">
      <c r="A138" s="99"/>
    </row>
    <row r="139" spans="1:1" s="46" customFormat="1">
      <c r="A139" s="99"/>
    </row>
    <row r="140" spans="1:1" s="46" customFormat="1">
      <c r="A140" s="99"/>
    </row>
    <row r="141" spans="1:1" s="46" customFormat="1">
      <c r="A141" s="99"/>
    </row>
    <row r="142" spans="1:1" s="46" customFormat="1">
      <c r="A142" s="99"/>
    </row>
    <row r="143" spans="1:1" s="46" customFormat="1">
      <c r="A143" s="99"/>
    </row>
    <row r="144" spans="1:1" s="46" customFormat="1">
      <c r="A144" s="99"/>
    </row>
    <row r="145" spans="1:1" s="46" customFormat="1">
      <c r="A145" s="99"/>
    </row>
    <row r="146" spans="1:1" s="46" customFormat="1">
      <c r="A146" s="99"/>
    </row>
    <row r="147" spans="1:1" s="46" customFormat="1">
      <c r="A147" s="99"/>
    </row>
    <row r="148" spans="1:1" s="46" customFormat="1">
      <c r="A148" s="99"/>
    </row>
    <row r="149" spans="1:1" s="46" customFormat="1">
      <c r="A149" s="99"/>
    </row>
    <row r="150" spans="1:1" s="46" customFormat="1">
      <c r="A150" s="99"/>
    </row>
    <row r="151" spans="1:1" s="46" customFormat="1">
      <c r="A151" s="99"/>
    </row>
    <row r="152" spans="1:1" s="46" customFormat="1">
      <c r="A152" s="99"/>
    </row>
    <row r="153" spans="1:1" s="46" customFormat="1">
      <c r="A153" s="99"/>
    </row>
    <row r="154" spans="1:1" s="46" customFormat="1">
      <c r="A154" s="99"/>
    </row>
    <row r="155" spans="1:1" s="46" customFormat="1">
      <c r="A155" s="99"/>
    </row>
    <row r="156" spans="1:1" s="46" customFormat="1">
      <c r="A156" s="99"/>
    </row>
    <row r="157" spans="1:1" s="46" customFormat="1">
      <c r="A157" s="99"/>
    </row>
    <row r="158" spans="1:1" s="46" customFormat="1">
      <c r="A158" s="99"/>
    </row>
    <row r="159" spans="1:1" s="46" customFormat="1">
      <c r="A159" s="99"/>
    </row>
    <row r="160" spans="1:1" s="46" customFormat="1">
      <c r="A160" s="99"/>
    </row>
    <row r="161" spans="1:1" s="46" customFormat="1">
      <c r="A161" s="99"/>
    </row>
    <row r="162" spans="1:1" s="46" customFormat="1">
      <c r="A162" s="99"/>
    </row>
    <row r="163" spans="1:1" s="46" customFormat="1">
      <c r="A163" s="99"/>
    </row>
    <row r="164" spans="1:1" s="46" customFormat="1">
      <c r="A164" s="99"/>
    </row>
    <row r="165" spans="1:1" s="46" customFormat="1">
      <c r="A165" s="99"/>
    </row>
    <row r="166" spans="1:1" s="46" customFormat="1">
      <c r="A166" s="99"/>
    </row>
    <row r="167" spans="1:1" s="46" customFormat="1">
      <c r="A167" s="99"/>
    </row>
    <row r="168" spans="1:1" s="46" customFormat="1">
      <c r="A168" s="99"/>
    </row>
    <row r="169" spans="1:1" s="46" customFormat="1">
      <c r="A169" s="99"/>
    </row>
    <row r="170" spans="1:1" s="46" customFormat="1">
      <c r="A170" s="99"/>
    </row>
    <row r="171" spans="1:1" s="46" customFormat="1">
      <c r="A171" s="99"/>
    </row>
    <row r="172" spans="1:1" s="46" customFormat="1">
      <c r="A172" s="99"/>
    </row>
    <row r="173" spans="1:1" s="46" customFormat="1">
      <c r="A173" s="99"/>
    </row>
    <row r="174" spans="1:1" s="46" customFormat="1">
      <c r="A174" s="99"/>
    </row>
    <row r="175" spans="1:1" s="46" customFormat="1">
      <c r="A175" s="99"/>
    </row>
    <row r="176" spans="1:1" s="46" customFormat="1">
      <c r="A176" s="99"/>
    </row>
    <row r="177" spans="1:1" s="46" customFormat="1">
      <c r="A177" s="99"/>
    </row>
    <row r="178" spans="1:1" s="46" customFormat="1">
      <c r="A178" s="99"/>
    </row>
    <row r="179" spans="1:1" s="46" customFormat="1">
      <c r="A179" s="99"/>
    </row>
    <row r="180" spans="1:1" s="46" customFormat="1">
      <c r="A180" s="99"/>
    </row>
    <row r="181" spans="1:1" s="46" customFormat="1">
      <c r="A181" s="99"/>
    </row>
    <row r="182" spans="1:1" s="46" customFormat="1">
      <c r="A182" s="99"/>
    </row>
    <row r="183" spans="1:1" s="46" customFormat="1">
      <c r="A183" s="99"/>
    </row>
    <row r="184" spans="1:1" s="46" customFormat="1">
      <c r="A184" s="99"/>
    </row>
    <row r="185" spans="1:1" s="46" customFormat="1">
      <c r="A185" s="99"/>
    </row>
    <row r="186" spans="1:1" s="46" customFormat="1">
      <c r="A186" s="99"/>
    </row>
    <row r="187" spans="1:1" s="46" customFormat="1">
      <c r="A187" s="99"/>
    </row>
    <row r="188" spans="1:1" s="46" customFormat="1">
      <c r="A188" s="99"/>
    </row>
    <row r="189" spans="1:1" s="46" customFormat="1">
      <c r="A189" s="99"/>
    </row>
  </sheetData>
  <mergeCells count="13">
    <mergeCell ref="A1:B1"/>
    <mergeCell ref="A4:B5"/>
    <mergeCell ref="K3:P3"/>
    <mergeCell ref="B56:C56"/>
    <mergeCell ref="P6:P7"/>
    <mergeCell ref="O6:O7"/>
    <mergeCell ref="N6:N7"/>
    <mergeCell ref="M6:M7"/>
    <mergeCell ref="L6:L7"/>
    <mergeCell ref="K6:K7"/>
    <mergeCell ref="K4:P5"/>
    <mergeCell ref="C4:D4"/>
    <mergeCell ref="E4:I4"/>
  </mergeCells>
  <phoneticPr fontId="33" type="noConversion"/>
  <conditionalFormatting sqref="B58">
    <cfRule type="expression" dxfId="271" priority="6">
      <formula>IF($D$56="No",1,0)</formula>
    </cfRule>
  </conditionalFormatting>
  <conditionalFormatting sqref="C7">
    <cfRule type="expression" dxfId="270" priority="675">
      <formula>IF(AND(ISBLANK(#REF!)=FALSE,YEAR0-DATE(YEAR(YEAR1)-1, MONTH(YEAR1), DAY(YEAR1))&lt;&gt;0),1,0)</formula>
    </cfRule>
  </conditionalFormatting>
  <conditionalFormatting sqref="C9:C15 C18:C27 C29 C31:C35 C37 C39 C41 C43:C46 C48 C51:C52 C54">
    <cfRule type="expression" dxfId="269" priority="31">
      <formula>IF(YEAR1_TOGGLE=0,1,0)</formula>
    </cfRule>
  </conditionalFormatting>
  <conditionalFormatting sqref="C7:D7">
    <cfRule type="expression" dxfId="268" priority="16">
      <formula>IF(YEAR1-DATE(YEAR(YEAR2)-1, MONTH(YEAR2), DAY(YEAR2))&lt;&gt;0,1,0)</formula>
    </cfRule>
  </conditionalFormatting>
  <conditionalFormatting sqref="C9:P54">
    <cfRule type="cellIs" dxfId="267" priority="62" operator="equal">
      <formula>0</formula>
    </cfRule>
  </conditionalFormatting>
  <conditionalFormatting sqref="D9:D15 D18:D27 D29 D31:D35 D37 D39 D41 D43:D46 D48 D51:D52 D54">
    <cfRule type="expression" dxfId="266" priority="30">
      <formula>IF(YEAR2_TOGGLE=0,1,0)</formula>
    </cfRule>
  </conditionalFormatting>
  <conditionalFormatting sqref="D56">
    <cfRule type="cellIs" dxfId="265" priority="39" operator="equal">
      <formula>""</formula>
    </cfRule>
  </conditionalFormatting>
  <conditionalFormatting sqref="D7:E7">
    <cfRule type="expression" dxfId="264" priority="15">
      <formula>IF(YEAR2-DATE(YEAR(YEAR3)-1, MONTH(YEAR3), DAY(YEAR3))&lt;&gt;0,1,0)</formula>
    </cfRule>
  </conditionalFormatting>
  <conditionalFormatting sqref="E9:E15 E18:E27 E29 E31:E35 E37 E39 E41 E43:E46 E48 E51:E52 E54">
    <cfRule type="expression" dxfId="263" priority="29">
      <formula>IF(YEAR3_TOGGLE=0,1,0)</formula>
    </cfRule>
  </conditionalFormatting>
  <conditionalFormatting sqref="E7:F7">
    <cfRule type="expression" dxfId="262" priority="14">
      <formula>IF(YEAR3-DATE(YEAR(YEAR4)-1, MONTH(YEAR4), DAY(YEAR4))&lt;&gt;0,1,0)</formula>
    </cfRule>
  </conditionalFormatting>
  <conditionalFormatting sqref="F9:F15 F18:F27 F29 F31:F35 F37 F39 F41 F43:F46 F48 F51:F52 F54">
    <cfRule type="expression" dxfId="261" priority="28">
      <formula>IF(YEAR4_TOGGLE=0,1,0)</formula>
    </cfRule>
  </conditionalFormatting>
  <conditionalFormatting sqref="F7:G7">
    <cfRule type="expression" dxfId="260" priority="13">
      <formula>IF(YEAR4-DATE(YEAR(YEAR5)-1, MONTH(YEAR5), DAY(YEAR5))&lt;&gt;0,1,0)</formula>
    </cfRule>
  </conditionalFormatting>
  <conditionalFormatting sqref="G9:G15 G18:G27 G29 G31:G35 G37 G39 G41 G43:G46 G48 G51:G52 G54">
    <cfRule type="expression" dxfId="259" priority="27">
      <formula>IF(YEAR5_TOGGLE=0,1,0)</formula>
    </cfRule>
  </conditionalFormatting>
  <conditionalFormatting sqref="G7:H7">
    <cfRule type="expression" dxfId="258" priority="12">
      <formula>IF(YEAR5-DATE(YEAR(YEAR6)-1, MONTH(YEAR6), DAY(YEAR6))&lt;&gt;0,1,0)</formula>
    </cfRule>
  </conditionalFormatting>
  <conditionalFormatting sqref="H9:H15 H18:H27 H29 H31:H35 H37 H39 H41 H43:H46 H48 H51:H52 H54">
    <cfRule type="expression" dxfId="257" priority="24">
      <formula>IF(YEAR6_TOGGLE=0,1,0)</formula>
    </cfRule>
  </conditionalFormatting>
  <conditionalFormatting sqref="H7:I7">
    <cfRule type="expression" dxfId="256" priority="11">
      <formula>IF(YEAR6-DATE(YEAR(YEAR7)-1, MONTH(YEAR7), DAY(YEAR7))&lt;&gt;0,1,0)</formula>
    </cfRule>
  </conditionalFormatting>
  <conditionalFormatting sqref="I9:I15 I18:I27 I29 I31:I35 I37 I39 I41 I43:I46 I48 I51:I52 I54">
    <cfRule type="expression" dxfId="255" priority="23">
      <formula>IF(YEAR7_TOGGLE=0,1,0)</formula>
    </cfRule>
  </conditionalFormatting>
  <conditionalFormatting sqref="K9:K15 K18:K27 K29 K31:K35 K37 K39 K41 K43:K46 K48 K51:K52 K54">
    <cfRule type="expression" dxfId="254" priority="22">
      <formula>IF(OR(YEAR1_TOGGLE=0, YEAR2_TOGGLE=0),1,0)</formula>
    </cfRule>
  </conditionalFormatting>
  <conditionalFormatting sqref="K9:P54">
    <cfRule type="expression" dxfId="253" priority="61">
      <formula>IF(ABS(K9)&gt;=0.1,1,0)</formula>
    </cfRule>
  </conditionalFormatting>
  <conditionalFormatting sqref="L9:L15 L18:L27 L29 L31:L35 L37 L39 L41 L43:L46 L48 L51:L52 L54">
    <cfRule type="expression" dxfId="252" priority="21">
      <formula>IF(OR(YEAR2_TOGGLE=0, YEAR3_TOGGLE=0),1,0)</formula>
    </cfRule>
  </conditionalFormatting>
  <conditionalFormatting sqref="M9:M15 M18:M27 M29 M31:M35 M37 M39 M41 M43:M46 M48 M51:M52 M54">
    <cfRule type="expression" dxfId="251" priority="20">
      <formula>IF(OR(YEAR3_TOGGLE=0, YEAR4_TOGGLE=0),1,0)</formula>
    </cfRule>
  </conditionalFormatting>
  <conditionalFormatting sqref="N9:N15 N18:N27 N29 N31:N35 N37 N39 N41 N43:N46 N48 N51:N52 N54">
    <cfRule type="expression" dxfId="250" priority="19">
      <formula>IF(OR(YEAR4_TOGGLE=0, YEAR5_TOGGLE=0),1,0)</formula>
    </cfRule>
  </conditionalFormatting>
  <conditionalFormatting sqref="O9:O15 O18:O27 O29 O31:O35 O37 O39 O41 O43:O46 O48 O51:O52 O54">
    <cfRule type="expression" dxfId="249" priority="18">
      <formula>IF(OR(YEAR5_TOGGLE=0, YEAR6_TOGGLE=0),1,0)</formula>
    </cfRule>
  </conditionalFormatting>
  <conditionalFormatting sqref="P9:P15 P18:P27 P29 P31:P35 P37 P39 P41 P43:P46 P48 P51:P52 P54">
    <cfRule type="expression" dxfId="248" priority="17">
      <formula>IF(OR(YEAR6_TOGGLE=0,YEAR7_TOGGLE=0),1,0)</formula>
    </cfRule>
  </conditionalFormatting>
  <dataValidations count="2">
    <dataValidation type="list" allowBlank="1" showInputMessage="1" showErrorMessage="1" errorTitle="Invalid value" error="Must be 'Yes' or 'No'" sqref="D56" xr:uid="{00000000-0002-0000-0C00-000000000000}">
      <formula1>T1_dropdown</formula1>
    </dataValidation>
    <dataValidation type="textLength" operator="lessThanOrEqual" allowBlank="1" showInputMessage="1" showErrorMessage="1" promptTitle="Character limit" prompt="Maximum of 500 characters allowed" sqref="B58" xr:uid="{5348C083-99ED-497A-938F-BF1D4E290B76}">
      <formula1>500</formula1>
    </dataValidation>
  </dataValidations>
  <pageMargins left="0.70866141732283472" right="0.70866141732283472" top="0.74803149606299213" bottom="0.74803149606299213" header="0.31496062992125984" footer="0.31496062992125984"/>
  <pageSetup paperSize="9" scale="60" fitToHeight="0" orientation="landscape" r:id="rId1"/>
  <rowBreaks count="1" manualBreakCount="1">
    <brk id="41" max="15" man="1"/>
  </rowBreaks>
  <colBreaks count="1" manualBreakCount="1">
    <brk id="10" max="7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Q101"/>
  <sheetViews>
    <sheetView showGridLines="0" zoomScaleNormal="100" workbookViewId="0">
      <pane xSplit="2" ySplit="7" topLeftCell="C8" activePane="bottomRight" state="frozen"/>
      <selection pane="bottomRight" sqref="A1:B1"/>
      <selection pane="bottomLeft" activeCell="H28" sqref="H28"/>
      <selection pane="topRight" activeCell="H28" sqref="H28"/>
    </sheetView>
  </sheetViews>
  <sheetFormatPr defaultRowHeight="15"/>
  <cols>
    <col min="1" max="1" width="5.85546875" customWidth="1"/>
    <col min="2" max="2" width="56.85546875" customWidth="1"/>
    <col min="3" max="9" width="11" customWidth="1"/>
    <col min="11" max="16" width="10.85546875" customWidth="1"/>
  </cols>
  <sheetData>
    <row r="1" spans="1:17" ht="15.75">
      <c r="A1" s="1199" t="s">
        <v>1</v>
      </c>
      <c r="B1" s="1199"/>
    </row>
    <row r="2" spans="1:17">
      <c r="A2" s="1190" t="s">
        <v>5</v>
      </c>
      <c r="B2" s="1190"/>
      <c r="K2" s="1204" t="s">
        <v>6</v>
      </c>
      <c r="L2" s="1204"/>
      <c r="M2" s="1204"/>
      <c r="N2" s="1204"/>
      <c r="O2" s="1204"/>
      <c r="P2" s="1204"/>
    </row>
    <row r="3" spans="1:17" ht="15" customHeight="1">
      <c r="K3" s="1210" t="s">
        <v>78</v>
      </c>
      <c r="L3" s="1210"/>
      <c r="M3" s="1210"/>
      <c r="N3" s="1210"/>
      <c r="O3" s="1210"/>
      <c r="P3" s="1210"/>
    </row>
    <row r="4" spans="1:17" ht="15.75" customHeight="1">
      <c r="A4" s="17" t="s">
        <v>79</v>
      </c>
      <c r="B4" s="18"/>
      <c r="C4" s="1211" t="s">
        <v>8</v>
      </c>
      <c r="D4" s="1211"/>
      <c r="E4" s="1211" t="s">
        <v>9</v>
      </c>
      <c r="F4" s="1211"/>
      <c r="G4" s="1211"/>
      <c r="H4" s="1211"/>
      <c r="I4" s="1212"/>
      <c r="J4" s="825"/>
      <c r="K4" s="1210"/>
      <c r="L4" s="1210"/>
      <c r="M4" s="1210"/>
      <c r="N4" s="1210"/>
      <c r="O4" s="1210"/>
      <c r="P4" s="1210"/>
    </row>
    <row r="5" spans="1:17" ht="43.5" customHeight="1">
      <c r="A5" s="19"/>
      <c r="B5" s="13"/>
      <c r="C5" s="156"/>
      <c r="D5" s="157" t="s">
        <v>11</v>
      </c>
      <c r="E5" s="156" t="s">
        <v>12</v>
      </c>
      <c r="F5" s="158"/>
      <c r="G5" s="158"/>
      <c r="H5" s="158"/>
      <c r="I5" s="159"/>
      <c r="J5" s="825"/>
      <c r="K5" s="1210"/>
      <c r="L5" s="1210"/>
      <c r="M5" s="1210"/>
      <c r="N5" s="1210"/>
      <c r="O5" s="1210"/>
      <c r="P5" s="1210"/>
    </row>
    <row r="6" spans="1:17" ht="15" customHeight="1">
      <c r="A6" s="19"/>
      <c r="B6" s="426"/>
      <c r="C6" s="422" t="s">
        <v>13</v>
      </c>
      <c r="D6" s="423" t="s">
        <v>14</v>
      </c>
      <c r="E6" s="422" t="s">
        <v>15</v>
      </c>
      <c r="F6" s="424" t="s">
        <v>16</v>
      </c>
      <c r="G6" s="424" t="s">
        <v>17</v>
      </c>
      <c r="H6" s="424" t="s">
        <v>18</v>
      </c>
      <c r="I6" s="425" t="s">
        <v>19</v>
      </c>
      <c r="J6" s="825"/>
      <c r="K6" s="1209" t="s">
        <v>20</v>
      </c>
      <c r="L6" s="1208" t="s">
        <v>21</v>
      </c>
      <c r="M6" s="1208" t="s">
        <v>22</v>
      </c>
      <c r="N6" s="1208" t="s">
        <v>23</v>
      </c>
      <c r="O6" s="1208" t="s">
        <v>24</v>
      </c>
      <c r="P6" s="1207" t="s">
        <v>25</v>
      </c>
    </row>
    <row r="7" spans="1:17" ht="15" customHeight="1">
      <c r="A7" s="20"/>
      <c r="B7" s="27" t="s">
        <v>26</v>
      </c>
      <c r="C7" s="160"/>
      <c r="D7" s="161"/>
      <c r="E7" s="160"/>
      <c r="F7" s="162"/>
      <c r="G7" s="162"/>
      <c r="H7" s="162"/>
      <c r="I7" s="163"/>
      <c r="J7" s="825"/>
      <c r="K7" s="1209"/>
      <c r="L7" s="1208"/>
      <c r="M7" s="1208"/>
      <c r="N7" s="1208"/>
      <c r="O7" s="1208"/>
      <c r="P7" s="1207"/>
      <c r="Q7" s="825"/>
    </row>
    <row r="8" spans="1:17">
      <c r="A8" s="598">
        <v>1</v>
      </c>
      <c r="B8" s="516" t="s">
        <v>80</v>
      </c>
      <c r="C8" s="517" t="s">
        <v>28</v>
      </c>
      <c r="D8" s="517" t="s">
        <v>28</v>
      </c>
      <c r="E8" s="517" t="s">
        <v>28</v>
      </c>
      <c r="F8" s="517" t="s">
        <v>28</v>
      </c>
      <c r="G8" s="517" t="s">
        <v>28</v>
      </c>
      <c r="H8" s="517" t="s">
        <v>28</v>
      </c>
      <c r="I8" s="518" t="s">
        <v>28</v>
      </c>
      <c r="J8" s="825"/>
      <c r="K8" s="778"/>
      <c r="L8" s="779"/>
      <c r="M8" s="779"/>
      <c r="N8" s="779"/>
      <c r="O8" s="779"/>
      <c r="P8" s="780"/>
      <c r="Q8" s="825"/>
    </row>
    <row r="9" spans="1:17">
      <c r="A9" s="599" t="s">
        <v>29</v>
      </c>
      <c r="B9" s="616" t="s">
        <v>81</v>
      </c>
      <c r="C9" s="519">
        <v>0</v>
      </c>
      <c r="D9" s="520">
        <v>0</v>
      </c>
      <c r="E9" s="519">
        <v>0</v>
      </c>
      <c r="F9" s="521">
        <v>0</v>
      </c>
      <c r="G9" s="521">
        <v>0</v>
      </c>
      <c r="H9" s="521">
        <v>0</v>
      </c>
      <c r="I9" s="520">
        <v>0</v>
      </c>
      <c r="J9" s="825"/>
      <c r="K9" s="983">
        <f t="shared" ref="K9:P11" si="0">IF(AND(C9=0,D9=0),0,IF(AND(C9=0,D9&gt;0),1,IF(AND(C9=0,D9&lt;0),-1,(D9-C9)/ABS(C9))))</f>
        <v>0</v>
      </c>
      <c r="L9" s="984">
        <f t="shared" si="0"/>
        <v>0</v>
      </c>
      <c r="M9" s="984">
        <f t="shared" si="0"/>
        <v>0</v>
      </c>
      <c r="N9" s="984">
        <f t="shared" si="0"/>
        <v>0</v>
      </c>
      <c r="O9" s="984">
        <f t="shared" si="0"/>
        <v>0</v>
      </c>
      <c r="P9" s="985">
        <f t="shared" si="0"/>
        <v>0</v>
      </c>
      <c r="Q9" s="825"/>
    </row>
    <row r="10" spans="1:17">
      <c r="A10" s="550" t="s">
        <v>31</v>
      </c>
      <c r="B10" s="617" t="s">
        <v>82</v>
      </c>
      <c r="C10" s="522">
        <v>0</v>
      </c>
      <c r="D10" s="523">
        <v>0</v>
      </c>
      <c r="E10" s="522">
        <v>0</v>
      </c>
      <c r="F10" s="524">
        <v>0</v>
      </c>
      <c r="G10" s="524">
        <v>0</v>
      </c>
      <c r="H10" s="524">
        <v>0</v>
      </c>
      <c r="I10" s="523">
        <v>0</v>
      </c>
      <c r="J10" s="825"/>
      <c r="K10" s="986">
        <f t="shared" si="0"/>
        <v>0</v>
      </c>
      <c r="L10" s="987">
        <f t="shared" si="0"/>
        <v>0</v>
      </c>
      <c r="M10" s="987">
        <f t="shared" si="0"/>
        <v>0</v>
      </c>
      <c r="N10" s="987">
        <f t="shared" si="0"/>
        <v>0</v>
      </c>
      <c r="O10" s="987">
        <f t="shared" si="0"/>
        <v>0</v>
      </c>
      <c r="P10" s="988">
        <f t="shared" si="0"/>
        <v>0</v>
      </c>
      <c r="Q10" s="825"/>
    </row>
    <row r="11" spans="1:17">
      <c r="A11" s="600" t="s">
        <v>33</v>
      </c>
      <c r="B11" s="618" t="s">
        <v>83</v>
      </c>
      <c r="C11" s="525">
        <v>0</v>
      </c>
      <c r="D11" s="526">
        <v>0</v>
      </c>
      <c r="E11" s="525">
        <v>0</v>
      </c>
      <c r="F11" s="527">
        <v>0</v>
      </c>
      <c r="G11" s="527">
        <v>0</v>
      </c>
      <c r="H11" s="527">
        <v>0</v>
      </c>
      <c r="I11" s="526">
        <v>0</v>
      </c>
      <c r="J11" s="825"/>
      <c r="K11" s="989">
        <f t="shared" si="0"/>
        <v>0</v>
      </c>
      <c r="L11" s="990">
        <f t="shared" si="0"/>
        <v>0</v>
      </c>
      <c r="M11" s="990">
        <f t="shared" si="0"/>
        <v>0</v>
      </c>
      <c r="N11" s="990">
        <f t="shared" si="0"/>
        <v>0</v>
      </c>
      <c r="O11" s="990">
        <f t="shared" si="0"/>
        <v>0</v>
      </c>
      <c r="P11" s="991">
        <f t="shared" si="0"/>
        <v>0</v>
      </c>
      <c r="Q11" s="825"/>
    </row>
    <row r="12" spans="1:17">
      <c r="A12" s="601" t="s">
        <v>35</v>
      </c>
      <c r="B12" s="619" t="s">
        <v>84</v>
      </c>
      <c r="C12" s="528">
        <f>SUM(C10:C11)</f>
        <v>0</v>
      </c>
      <c r="D12" s="529">
        <f t="shared" ref="D12:I12" si="1">SUM(D10:D11)</f>
        <v>0</v>
      </c>
      <c r="E12" s="528">
        <f t="shared" si="1"/>
        <v>0</v>
      </c>
      <c r="F12" s="530">
        <f t="shared" si="1"/>
        <v>0</v>
      </c>
      <c r="G12" s="530">
        <f t="shared" si="1"/>
        <v>0</v>
      </c>
      <c r="H12" s="530">
        <f t="shared" si="1"/>
        <v>0</v>
      </c>
      <c r="I12" s="529">
        <f t="shared" si="1"/>
        <v>0</v>
      </c>
      <c r="J12" s="825"/>
      <c r="K12" s="992"/>
      <c r="L12" s="993"/>
      <c r="M12" s="993"/>
      <c r="N12" s="993"/>
      <c r="O12" s="993"/>
      <c r="P12" s="994"/>
      <c r="Q12" s="825"/>
    </row>
    <row r="13" spans="1:17">
      <c r="A13" s="602" t="s">
        <v>37</v>
      </c>
      <c r="B13" s="620" t="s">
        <v>85</v>
      </c>
      <c r="C13" s="531">
        <v>0</v>
      </c>
      <c r="D13" s="532">
        <v>0</v>
      </c>
      <c r="E13" s="531">
        <v>0</v>
      </c>
      <c r="F13" s="533">
        <v>0</v>
      </c>
      <c r="G13" s="533">
        <v>0</v>
      </c>
      <c r="H13" s="533">
        <v>0</v>
      </c>
      <c r="I13" s="532">
        <v>0</v>
      </c>
      <c r="J13" s="825"/>
      <c r="K13" s="983">
        <f t="shared" ref="K13:K18" si="2">IF(AND(C13=0,D13=0),0,IF(AND(C13=0,D13&gt;0),1,IF(AND(C13=0,D13&lt;0),-1,(D13-C13)/ABS(C13))))</f>
        <v>0</v>
      </c>
      <c r="L13" s="984">
        <f t="shared" ref="L13:L18" si="3">IF(AND(D13=0,E13=0),0,IF(AND(D13=0,E13&gt;0),1,IF(AND(D13=0,E13&lt;0),-1,(E13-D13)/ABS(D13))))</f>
        <v>0</v>
      </c>
      <c r="M13" s="984">
        <f t="shared" ref="M13:M18" si="4">IF(AND(E13=0,F13=0),0,IF(AND(E13=0,F13&gt;0),1,IF(AND(E13=0,F13&lt;0),-1,(F13-E13)/ABS(E13))))</f>
        <v>0</v>
      </c>
      <c r="N13" s="984">
        <f t="shared" ref="N13:N18" si="5">IF(AND(F13=0,G13=0),0,IF(AND(F13=0,G13&gt;0),1,IF(AND(F13=0,G13&lt;0),-1,(G13-F13)/ABS(F13))))</f>
        <v>0</v>
      </c>
      <c r="O13" s="984">
        <f t="shared" ref="O13:O18" si="6">IF(AND(G13=0,H13=0),0,IF(AND(G13=0,H13&gt;0),1,IF(AND(G13=0,H13&lt;0),-1,(H13-G13)/ABS(G13))))</f>
        <v>0</v>
      </c>
      <c r="P13" s="985">
        <f t="shared" ref="P13:P18" si="7">IF(AND(H13=0,I13=0),0,IF(AND(H13=0,I13&gt;0),1,IF(AND(H13=0,I13&lt;0),-1,(I13-H13)/ABS(H13))))</f>
        <v>0</v>
      </c>
      <c r="Q13" s="825"/>
    </row>
    <row r="14" spans="1:17">
      <c r="A14" s="550" t="s">
        <v>39</v>
      </c>
      <c r="B14" s="617" t="s">
        <v>86</v>
      </c>
      <c r="C14" s="522">
        <v>0</v>
      </c>
      <c r="D14" s="523">
        <v>0</v>
      </c>
      <c r="E14" s="522">
        <v>0</v>
      </c>
      <c r="F14" s="524">
        <v>0</v>
      </c>
      <c r="G14" s="524">
        <v>0</v>
      </c>
      <c r="H14" s="524">
        <v>0</v>
      </c>
      <c r="I14" s="523">
        <v>0</v>
      </c>
      <c r="J14" s="825"/>
      <c r="K14" s="986">
        <f t="shared" si="2"/>
        <v>0</v>
      </c>
      <c r="L14" s="987">
        <f t="shared" si="3"/>
        <v>0</v>
      </c>
      <c r="M14" s="987">
        <f t="shared" si="4"/>
        <v>0</v>
      </c>
      <c r="N14" s="987">
        <f t="shared" si="5"/>
        <v>0</v>
      </c>
      <c r="O14" s="987">
        <f t="shared" si="6"/>
        <v>0</v>
      </c>
      <c r="P14" s="988">
        <f t="shared" si="7"/>
        <v>0</v>
      </c>
      <c r="Q14" s="825"/>
    </row>
    <row r="15" spans="1:17">
      <c r="A15" s="550" t="s">
        <v>41</v>
      </c>
      <c r="B15" s="617" t="s">
        <v>87</v>
      </c>
      <c r="C15" s="522">
        <v>0</v>
      </c>
      <c r="D15" s="523">
        <v>0</v>
      </c>
      <c r="E15" s="522">
        <v>0</v>
      </c>
      <c r="F15" s="524">
        <v>0</v>
      </c>
      <c r="G15" s="524">
        <v>0</v>
      </c>
      <c r="H15" s="524">
        <v>0</v>
      </c>
      <c r="I15" s="523">
        <v>0</v>
      </c>
      <c r="J15" s="825"/>
      <c r="K15" s="986">
        <f t="shared" si="2"/>
        <v>0</v>
      </c>
      <c r="L15" s="987">
        <f>IF(AND(D15=0,E15=0),0,IF(AND(D15=0,E15&gt;0),1,IF(AND(D15=0,E15&lt;0),-1,(E15-D15)/ABS(D15))))</f>
        <v>0</v>
      </c>
      <c r="M15" s="987">
        <f t="shared" si="4"/>
        <v>0</v>
      </c>
      <c r="N15" s="987">
        <f t="shared" si="5"/>
        <v>0</v>
      </c>
      <c r="O15" s="987">
        <f t="shared" si="6"/>
        <v>0</v>
      </c>
      <c r="P15" s="988">
        <f t="shared" si="7"/>
        <v>0</v>
      </c>
      <c r="Q15" s="825"/>
    </row>
    <row r="16" spans="1:17">
      <c r="A16" s="550" t="s">
        <v>88</v>
      </c>
      <c r="B16" s="617" t="s">
        <v>89</v>
      </c>
      <c r="C16" s="522">
        <v>0</v>
      </c>
      <c r="D16" s="523">
        <v>0</v>
      </c>
      <c r="E16" s="522">
        <v>0</v>
      </c>
      <c r="F16" s="524">
        <v>0</v>
      </c>
      <c r="G16" s="524">
        <v>0</v>
      </c>
      <c r="H16" s="524">
        <v>0</v>
      </c>
      <c r="I16" s="523">
        <v>0</v>
      </c>
      <c r="J16" s="825"/>
      <c r="K16" s="986">
        <f>IF(AND(C16=0,D16=0),0,IF(AND(C16=0,D16&gt;0),1,IF(AND(C16=0,D16&lt;0),-1,(D16-C16)/ABS(C16))))</f>
        <v>0</v>
      </c>
      <c r="L16" s="987">
        <f>IF(AND(D16=0,E16=0),0,IF(AND(D16=0,E16&gt;0),1,IF(AND(D16=0,E16&lt;0),-1,(E16-D16)/ABS(D16))))</f>
        <v>0</v>
      </c>
      <c r="M16" s="987">
        <f>IF(AND(E16=0,F16=0),0,IF(AND(E16=0,F16&gt;0),1,IF(AND(E16=0,F16&lt;0),-1,(F16-E16)/ABS(E16))))</f>
        <v>0</v>
      </c>
      <c r="N16" s="987">
        <f>IF(AND(F16=0,G16=0),0,IF(AND(F16=0,G16&gt;0),1,IF(AND(F16=0,G16&lt;0),-1,(G16-F16)/ABS(F16))))</f>
        <v>0</v>
      </c>
      <c r="O16" s="987">
        <f>IF(AND(G16=0,H16=0),0,IF(AND(G16=0,H16&gt;0),1,IF(AND(G16=0,H16&lt;0),-1,(H16-G16)/ABS(G16))))</f>
        <v>0</v>
      </c>
      <c r="P16" s="988">
        <f>IF(AND(H16=0,I16=0),0,IF(AND(H16=0,I16&gt;0),1,IF(AND(H16=0,I16&lt;0),-1,(I16-H16)/ABS(H16))))</f>
        <v>0</v>
      </c>
      <c r="Q16" s="825"/>
    </row>
    <row r="17" spans="1:17">
      <c r="A17" s="550" t="s">
        <v>90</v>
      </c>
      <c r="B17" s="617" t="s">
        <v>91</v>
      </c>
      <c r="C17" s="522">
        <v>0</v>
      </c>
      <c r="D17" s="523">
        <v>0</v>
      </c>
      <c r="E17" s="522">
        <v>0</v>
      </c>
      <c r="F17" s="524">
        <v>0</v>
      </c>
      <c r="G17" s="524">
        <v>0</v>
      </c>
      <c r="H17" s="524">
        <v>0</v>
      </c>
      <c r="I17" s="523">
        <v>0</v>
      </c>
      <c r="J17" s="825"/>
      <c r="K17" s="986">
        <f t="shared" si="2"/>
        <v>0</v>
      </c>
      <c r="L17" s="987">
        <f>IF(AND(D17=0,E17=0),0,IF(AND(D17=0,E17&gt;0),1,IF(AND(D17=0,E17&lt;0),-1,(E17-D17)/ABS(D17))))</f>
        <v>0</v>
      </c>
      <c r="M17" s="987">
        <f t="shared" si="4"/>
        <v>0</v>
      </c>
      <c r="N17" s="987">
        <f t="shared" si="5"/>
        <v>0</v>
      </c>
      <c r="O17" s="987">
        <f t="shared" si="6"/>
        <v>0</v>
      </c>
      <c r="P17" s="988">
        <f t="shared" si="7"/>
        <v>0</v>
      </c>
      <c r="Q17" s="825"/>
    </row>
    <row r="18" spans="1:17">
      <c r="A18" s="550" t="s">
        <v>92</v>
      </c>
      <c r="B18" s="617" t="s">
        <v>93</v>
      </c>
      <c r="C18" s="522">
        <v>0</v>
      </c>
      <c r="D18" s="523">
        <v>0</v>
      </c>
      <c r="E18" s="522">
        <v>0</v>
      </c>
      <c r="F18" s="524">
        <v>0</v>
      </c>
      <c r="G18" s="524">
        <v>0</v>
      </c>
      <c r="H18" s="524">
        <v>0</v>
      </c>
      <c r="I18" s="523">
        <v>0</v>
      </c>
      <c r="J18" s="826"/>
      <c r="K18" s="986">
        <f t="shared" si="2"/>
        <v>0</v>
      </c>
      <c r="L18" s="987">
        <f t="shared" si="3"/>
        <v>0</v>
      </c>
      <c r="M18" s="987">
        <f t="shared" si="4"/>
        <v>0</v>
      </c>
      <c r="N18" s="987">
        <f t="shared" si="5"/>
        <v>0</v>
      </c>
      <c r="O18" s="987">
        <f t="shared" si="6"/>
        <v>0</v>
      </c>
      <c r="P18" s="988">
        <f t="shared" si="7"/>
        <v>0</v>
      </c>
      <c r="Q18" s="826"/>
    </row>
    <row r="19" spans="1:17">
      <c r="A19" s="603" t="s">
        <v>94</v>
      </c>
      <c r="B19" s="621" t="s">
        <v>95</v>
      </c>
      <c r="C19" s="534">
        <v>0</v>
      </c>
      <c r="D19" s="535">
        <v>0</v>
      </c>
      <c r="E19" s="534">
        <v>0</v>
      </c>
      <c r="F19" s="536">
        <v>0</v>
      </c>
      <c r="G19" s="536">
        <v>0</v>
      </c>
      <c r="H19" s="536">
        <v>0</v>
      </c>
      <c r="I19" s="535">
        <v>0</v>
      </c>
      <c r="J19" s="825"/>
      <c r="K19" s="986">
        <f t="shared" ref="K19:P20" si="8">IF(AND(C19=0,D19=0),0,IF(AND(C19=0,D19&gt;0),1,IF(AND(C19=0,D19&lt;0),-1,(D19-C19)/ABS(C19))))</f>
        <v>0</v>
      </c>
      <c r="L19" s="987">
        <f t="shared" si="8"/>
        <v>0</v>
      </c>
      <c r="M19" s="987">
        <f t="shared" si="8"/>
        <v>0</v>
      </c>
      <c r="N19" s="987">
        <f t="shared" si="8"/>
        <v>0</v>
      </c>
      <c r="O19" s="987">
        <f t="shared" si="8"/>
        <v>0</v>
      </c>
      <c r="P19" s="988">
        <f t="shared" si="8"/>
        <v>0</v>
      </c>
      <c r="Q19" s="825"/>
    </row>
    <row r="20" spans="1:17">
      <c r="A20" s="601" t="s">
        <v>96</v>
      </c>
      <c r="B20" s="537" t="s">
        <v>97</v>
      </c>
      <c r="C20" s="528">
        <f>SUM(C9:C11,C13:C19)</f>
        <v>0</v>
      </c>
      <c r="D20" s="529">
        <f t="shared" ref="D20:I20" si="9">SUM(D9:D11,D13:D19)</f>
        <v>0</v>
      </c>
      <c r="E20" s="528">
        <f t="shared" si="9"/>
        <v>0</v>
      </c>
      <c r="F20" s="530">
        <f t="shared" si="9"/>
        <v>0</v>
      </c>
      <c r="G20" s="530">
        <f t="shared" si="9"/>
        <v>0</v>
      </c>
      <c r="H20" s="530">
        <f t="shared" si="9"/>
        <v>0</v>
      </c>
      <c r="I20" s="529">
        <f t="shared" si="9"/>
        <v>0</v>
      </c>
      <c r="J20" s="825"/>
      <c r="K20" s="989">
        <f t="shared" si="8"/>
        <v>0</v>
      </c>
      <c r="L20" s="990">
        <f t="shared" si="8"/>
        <v>0</v>
      </c>
      <c r="M20" s="990">
        <f t="shared" si="8"/>
        <v>0</v>
      </c>
      <c r="N20" s="990">
        <f t="shared" si="8"/>
        <v>0</v>
      </c>
      <c r="O20" s="990">
        <f t="shared" si="8"/>
        <v>0</v>
      </c>
      <c r="P20" s="991">
        <f t="shared" si="8"/>
        <v>0</v>
      </c>
      <c r="Q20" s="825"/>
    </row>
    <row r="21" spans="1:17">
      <c r="A21" s="604"/>
      <c r="B21" s="538"/>
      <c r="C21" s="539"/>
      <c r="D21" s="539"/>
      <c r="E21" s="539"/>
      <c r="F21" s="539"/>
      <c r="G21" s="539"/>
      <c r="H21" s="539"/>
      <c r="I21" s="540"/>
      <c r="J21" s="825"/>
      <c r="K21" s="995"/>
      <c r="L21" s="996"/>
      <c r="M21" s="996"/>
      <c r="N21" s="996"/>
      <c r="O21" s="996"/>
      <c r="P21" s="997"/>
      <c r="Q21" s="825"/>
    </row>
    <row r="22" spans="1:17">
      <c r="A22" s="598">
        <v>2</v>
      </c>
      <c r="B22" s="516" t="s">
        <v>98</v>
      </c>
      <c r="C22" s="541" t="s">
        <v>28</v>
      </c>
      <c r="D22" s="541" t="s">
        <v>28</v>
      </c>
      <c r="E22" s="541" t="s">
        <v>28</v>
      </c>
      <c r="F22" s="541" t="s">
        <v>28</v>
      </c>
      <c r="G22" s="541" t="s">
        <v>28</v>
      </c>
      <c r="H22" s="541" t="s">
        <v>28</v>
      </c>
      <c r="I22" s="542" t="s">
        <v>28</v>
      </c>
      <c r="J22" s="825"/>
      <c r="K22" s="998"/>
      <c r="L22" s="999"/>
      <c r="M22" s="999"/>
      <c r="N22" s="999"/>
      <c r="O22" s="999"/>
      <c r="P22" s="1000"/>
      <c r="Q22" s="825"/>
    </row>
    <row r="23" spans="1:17" ht="15" customHeight="1">
      <c r="A23" s="599" t="s">
        <v>44</v>
      </c>
      <c r="B23" s="622" t="s">
        <v>99</v>
      </c>
      <c r="C23" s="519">
        <v>0</v>
      </c>
      <c r="D23" s="520">
        <v>0</v>
      </c>
      <c r="E23" s="519">
        <v>0</v>
      </c>
      <c r="F23" s="521">
        <v>0</v>
      </c>
      <c r="G23" s="521">
        <v>0</v>
      </c>
      <c r="H23" s="521">
        <v>0</v>
      </c>
      <c r="I23" s="520">
        <v>0</v>
      </c>
      <c r="J23" s="825"/>
      <c r="K23" s="983">
        <f t="shared" ref="K23:K28" si="10">IF(AND(C23=0,D23=0),0,IF(AND(C23=0,D23&gt;0),1,IF(AND(C23=0,D23&lt;0),-1,(D23-C23)/ABS(C23))))</f>
        <v>0</v>
      </c>
      <c r="L23" s="984">
        <f t="shared" ref="L23:L28" si="11">IF(AND(D23=0,E23=0),0,IF(AND(D23=0,E23&gt;0),1,IF(AND(D23=0,E23&lt;0),-1,(E23-D23)/ABS(D23))))</f>
        <v>0</v>
      </c>
      <c r="M23" s="984">
        <f t="shared" ref="M23:M28" si="12">IF(AND(E23=0,F23=0),0,IF(AND(E23=0,F23&gt;0),1,IF(AND(E23=0,F23&lt;0),-1,(F23-E23)/ABS(E23))))</f>
        <v>0</v>
      </c>
      <c r="N23" s="984">
        <f t="shared" ref="N23:N28" si="13">IF(AND(F23=0,G23=0),0,IF(AND(F23=0,G23&gt;0),1,IF(AND(F23=0,G23&lt;0),-1,(G23-F23)/ABS(F23))))</f>
        <v>0</v>
      </c>
      <c r="O23" s="984">
        <f t="shared" ref="O23:O28" si="14">IF(AND(G23=0,H23=0),0,IF(AND(G23=0,H23&gt;0),1,IF(AND(G23=0,H23&lt;0),-1,(H23-G23)/ABS(G23))))</f>
        <v>0</v>
      </c>
      <c r="P23" s="985">
        <f t="shared" ref="P23:P28" si="15">IF(AND(H23=0,I23=0),0,IF(AND(H23=0,I23&gt;0),1,IF(AND(H23=0,I23&lt;0),-1,(I23-H23)/ABS(H23))))</f>
        <v>0</v>
      </c>
      <c r="Q23" s="825"/>
    </row>
    <row r="24" spans="1:17" ht="15" customHeight="1">
      <c r="A24" s="550" t="s">
        <v>46</v>
      </c>
      <c r="B24" s="617" t="s">
        <v>100</v>
      </c>
      <c r="C24" s="522">
        <v>0</v>
      </c>
      <c r="D24" s="523">
        <v>0</v>
      </c>
      <c r="E24" s="522">
        <v>0</v>
      </c>
      <c r="F24" s="524">
        <v>0</v>
      </c>
      <c r="G24" s="524">
        <v>0</v>
      </c>
      <c r="H24" s="524">
        <v>0</v>
      </c>
      <c r="I24" s="523">
        <v>0</v>
      </c>
      <c r="J24" s="825"/>
      <c r="K24" s="986">
        <f t="shared" si="10"/>
        <v>0</v>
      </c>
      <c r="L24" s="987">
        <f t="shared" si="11"/>
        <v>0</v>
      </c>
      <c r="M24" s="987">
        <f t="shared" si="12"/>
        <v>0</v>
      </c>
      <c r="N24" s="987">
        <f t="shared" si="13"/>
        <v>0</v>
      </c>
      <c r="O24" s="987">
        <f t="shared" si="14"/>
        <v>0</v>
      </c>
      <c r="P24" s="988">
        <f t="shared" si="15"/>
        <v>0</v>
      </c>
      <c r="Q24" s="825"/>
    </row>
    <row r="25" spans="1:17">
      <c r="A25" s="550" t="s">
        <v>48</v>
      </c>
      <c r="B25" s="617" t="s">
        <v>87</v>
      </c>
      <c r="C25" s="522">
        <v>0</v>
      </c>
      <c r="D25" s="523">
        <v>0</v>
      </c>
      <c r="E25" s="522">
        <v>0</v>
      </c>
      <c r="F25" s="524">
        <v>0</v>
      </c>
      <c r="G25" s="524">
        <v>0</v>
      </c>
      <c r="H25" s="524">
        <v>0</v>
      </c>
      <c r="I25" s="523">
        <v>0</v>
      </c>
      <c r="J25" s="825"/>
      <c r="K25" s="986">
        <f t="shared" si="10"/>
        <v>0</v>
      </c>
      <c r="L25" s="987">
        <f t="shared" si="11"/>
        <v>0</v>
      </c>
      <c r="M25" s="987">
        <f t="shared" si="12"/>
        <v>0</v>
      </c>
      <c r="N25" s="987">
        <f t="shared" si="13"/>
        <v>0</v>
      </c>
      <c r="O25" s="987">
        <f t="shared" si="14"/>
        <v>0</v>
      </c>
      <c r="P25" s="988">
        <f t="shared" si="15"/>
        <v>0</v>
      </c>
      <c r="Q25" s="825"/>
    </row>
    <row r="26" spans="1:17">
      <c r="A26" s="550" t="s">
        <v>50</v>
      </c>
      <c r="B26" s="617" t="s">
        <v>101</v>
      </c>
      <c r="C26" s="522">
        <v>0</v>
      </c>
      <c r="D26" s="523">
        <v>0</v>
      </c>
      <c r="E26" s="522">
        <v>0</v>
      </c>
      <c r="F26" s="524">
        <v>0</v>
      </c>
      <c r="G26" s="524">
        <v>0</v>
      </c>
      <c r="H26" s="524">
        <v>0</v>
      </c>
      <c r="I26" s="523">
        <v>0</v>
      </c>
      <c r="J26" s="825"/>
      <c r="K26" s="986">
        <f t="shared" si="10"/>
        <v>0</v>
      </c>
      <c r="L26" s="987">
        <f t="shared" si="11"/>
        <v>0</v>
      </c>
      <c r="M26" s="987">
        <f t="shared" si="12"/>
        <v>0</v>
      </c>
      <c r="N26" s="987">
        <f t="shared" si="13"/>
        <v>0</v>
      </c>
      <c r="O26" s="987">
        <f t="shared" si="14"/>
        <v>0</v>
      </c>
      <c r="P26" s="988">
        <f t="shared" si="15"/>
        <v>0</v>
      </c>
      <c r="Q26" s="825"/>
    </row>
    <row r="27" spans="1:17">
      <c r="A27" s="550" t="s">
        <v>52</v>
      </c>
      <c r="B27" s="617" t="s">
        <v>102</v>
      </c>
      <c r="C27" s="522">
        <v>0</v>
      </c>
      <c r="D27" s="523">
        <v>0</v>
      </c>
      <c r="E27" s="522">
        <v>0</v>
      </c>
      <c r="F27" s="524">
        <v>0</v>
      </c>
      <c r="G27" s="524">
        <v>0</v>
      </c>
      <c r="H27" s="524">
        <v>0</v>
      </c>
      <c r="I27" s="523">
        <v>0</v>
      </c>
      <c r="J27" s="825"/>
      <c r="K27" s="986">
        <f t="shared" si="10"/>
        <v>0</v>
      </c>
      <c r="L27" s="987">
        <f t="shared" si="11"/>
        <v>0</v>
      </c>
      <c r="M27" s="987">
        <f t="shared" si="12"/>
        <v>0</v>
      </c>
      <c r="N27" s="987">
        <f t="shared" si="13"/>
        <v>0</v>
      </c>
      <c r="O27" s="987">
        <f t="shared" si="14"/>
        <v>0</v>
      </c>
      <c r="P27" s="988">
        <f t="shared" si="15"/>
        <v>0</v>
      </c>
      <c r="Q27" s="825"/>
    </row>
    <row r="28" spans="1:17">
      <c r="A28" s="550" t="s">
        <v>54</v>
      </c>
      <c r="B28" s="617" t="s">
        <v>103</v>
      </c>
      <c r="C28" s="522">
        <v>0</v>
      </c>
      <c r="D28" s="523">
        <v>0</v>
      </c>
      <c r="E28" s="522">
        <v>0</v>
      </c>
      <c r="F28" s="524">
        <v>0</v>
      </c>
      <c r="G28" s="524">
        <v>0</v>
      </c>
      <c r="H28" s="524">
        <v>0</v>
      </c>
      <c r="I28" s="523">
        <v>0</v>
      </c>
      <c r="J28" s="825"/>
      <c r="K28" s="986">
        <f t="shared" si="10"/>
        <v>0</v>
      </c>
      <c r="L28" s="987">
        <f t="shared" si="11"/>
        <v>0</v>
      </c>
      <c r="M28" s="987">
        <f t="shared" si="12"/>
        <v>0</v>
      </c>
      <c r="N28" s="987">
        <f t="shared" si="13"/>
        <v>0</v>
      </c>
      <c r="O28" s="987">
        <f t="shared" si="14"/>
        <v>0</v>
      </c>
      <c r="P28" s="988">
        <f t="shared" si="15"/>
        <v>0</v>
      </c>
      <c r="Q28" s="825"/>
    </row>
    <row r="29" spans="1:17">
      <c r="A29" s="603" t="s">
        <v>104</v>
      </c>
      <c r="B29" s="621" t="s">
        <v>105</v>
      </c>
      <c r="C29" s="534">
        <v>0</v>
      </c>
      <c r="D29" s="535">
        <v>0</v>
      </c>
      <c r="E29" s="534">
        <v>0</v>
      </c>
      <c r="F29" s="536">
        <v>0</v>
      </c>
      <c r="G29" s="536">
        <v>0</v>
      </c>
      <c r="H29" s="536">
        <v>0</v>
      </c>
      <c r="I29" s="535">
        <v>0</v>
      </c>
      <c r="J29" s="825"/>
      <c r="K29" s="986">
        <f t="shared" ref="K29:P30" si="16">IF(AND(C29=0,D29=0),0,IF(AND(C29=0,D29&gt;0),1,IF(AND(C29=0,D29&lt;0),-1,(D29-C29)/ABS(C29))))</f>
        <v>0</v>
      </c>
      <c r="L29" s="987">
        <f t="shared" si="16"/>
        <v>0</v>
      </c>
      <c r="M29" s="987">
        <f t="shared" si="16"/>
        <v>0</v>
      </c>
      <c r="N29" s="987">
        <f t="shared" si="16"/>
        <v>0</v>
      </c>
      <c r="O29" s="987">
        <f t="shared" si="16"/>
        <v>0</v>
      </c>
      <c r="P29" s="988">
        <f t="shared" si="16"/>
        <v>0</v>
      </c>
      <c r="Q29" s="825"/>
    </row>
    <row r="30" spans="1:17">
      <c r="A30" s="601" t="s">
        <v>106</v>
      </c>
      <c r="B30" s="537" t="s">
        <v>107</v>
      </c>
      <c r="C30" s="528">
        <f>SUM(C23:C29)</f>
        <v>0</v>
      </c>
      <c r="D30" s="529">
        <f t="shared" ref="D30:I30" si="17">SUM(D23:D29)</f>
        <v>0</v>
      </c>
      <c r="E30" s="528">
        <f t="shared" si="17"/>
        <v>0</v>
      </c>
      <c r="F30" s="530">
        <f t="shared" si="17"/>
        <v>0</v>
      </c>
      <c r="G30" s="530">
        <f t="shared" si="17"/>
        <v>0</v>
      </c>
      <c r="H30" s="530">
        <f t="shared" si="17"/>
        <v>0</v>
      </c>
      <c r="I30" s="529">
        <f t="shared" si="17"/>
        <v>0</v>
      </c>
      <c r="J30" s="825"/>
      <c r="K30" s="989">
        <f t="shared" si="16"/>
        <v>0</v>
      </c>
      <c r="L30" s="990">
        <f t="shared" si="16"/>
        <v>0</v>
      </c>
      <c r="M30" s="990">
        <f t="shared" si="16"/>
        <v>0</v>
      </c>
      <c r="N30" s="990">
        <f t="shared" si="16"/>
        <v>0</v>
      </c>
      <c r="O30" s="990">
        <f t="shared" si="16"/>
        <v>0</v>
      </c>
      <c r="P30" s="991">
        <f t="shared" si="16"/>
        <v>0</v>
      </c>
      <c r="Q30" s="825"/>
    </row>
    <row r="31" spans="1:17">
      <c r="A31" s="604"/>
      <c r="B31" s="538"/>
      <c r="C31" s="539"/>
      <c r="D31" s="539"/>
      <c r="E31" s="539"/>
      <c r="F31" s="539"/>
      <c r="G31" s="539"/>
      <c r="H31" s="539"/>
      <c r="I31" s="540"/>
      <c r="J31" s="825"/>
      <c r="K31" s="995"/>
      <c r="L31" s="996"/>
      <c r="M31" s="996"/>
      <c r="N31" s="996"/>
      <c r="O31" s="996"/>
      <c r="P31" s="997"/>
      <c r="Q31" s="825"/>
    </row>
    <row r="32" spans="1:17">
      <c r="A32" s="598">
        <v>3</v>
      </c>
      <c r="B32" s="516" t="s">
        <v>108</v>
      </c>
      <c r="C32" s="541" t="s">
        <v>28</v>
      </c>
      <c r="D32" s="541" t="s">
        <v>28</v>
      </c>
      <c r="E32" s="541" t="s">
        <v>28</v>
      </c>
      <c r="F32" s="541" t="s">
        <v>28</v>
      </c>
      <c r="G32" s="541" t="s">
        <v>28</v>
      </c>
      <c r="H32" s="541" t="s">
        <v>28</v>
      </c>
      <c r="I32" s="542" t="s">
        <v>28</v>
      </c>
      <c r="J32" s="825"/>
      <c r="K32" s="998"/>
      <c r="L32" s="999"/>
      <c r="M32" s="999"/>
      <c r="N32" s="999"/>
      <c r="O32" s="999"/>
      <c r="P32" s="1000"/>
      <c r="Q32" s="825"/>
    </row>
    <row r="33" spans="1:17">
      <c r="A33" s="599" t="s">
        <v>109</v>
      </c>
      <c r="B33" s="622" t="s">
        <v>110</v>
      </c>
      <c r="C33" s="519">
        <v>0</v>
      </c>
      <c r="D33" s="520">
        <v>0</v>
      </c>
      <c r="E33" s="519">
        <v>0</v>
      </c>
      <c r="F33" s="521">
        <v>0</v>
      </c>
      <c r="G33" s="521">
        <v>0</v>
      </c>
      <c r="H33" s="521">
        <v>0</v>
      </c>
      <c r="I33" s="520">
        <v>0</v>
      </c>
      <c r="J33" s="825"/>
      <c r="K33" s="983">
        <f t="shared" ref="K33:K38" si="18">IF(AND(C33=0,D33=0),0,IF(AND(C33=0,D33&gt;0),1,IF(AND(C33=0,D33&lt;0),-1,(D33-C33)/ABS(C33))))</f>
        <v>0</v>
      </c>
      <c r="L33" s="984">
        <f t="shared" ref="L33:L38" si="19">IF(AND(D33=0,E33=0),0,IF(AND(D33=0,E33&gt;0),1,IF(AND(D33=0,E33&lt;0),-1,(E33-D33)/ABS(D33))))</f>
        <v>0</v>
      </c>
      <c r="M33" s="984">
        <f t="shared" ref="M33:M38" si="20">IF(AND(E33=0,F33=0),0,IF(AND(E33=0,F33&gt;0),1,IF(AND(E33=0,F33&lt;0),-1,(F33-E33)/ABS(E33))))</f>
        <v>0</v>
      </c>
      <c r="N33" s="984">
        <f t="shared" ref="N33:N38" si="21">IF(AND(F33=0,G33=0),0,IF(AND(F33=0,G33&gt;0),1,IF(AND(F33=0,G33&lt;0),-1,(G33-F33)/ABS(F33))))</f>
        <v>0</v>
      </c>
      <c r="O33" s="984">
        <f t="shared" ref="O33:O38" si="22">IF(AND(G33=0,H33=0),0,IF(AND(G33=0,H33&gt;0),1,IF(AND(G33=0,H33&lt;0),-1,(H33-G33)/ABS(G33))))</f>
        <v>0</v>
      </c>
      <c r="P33" s="985">
        <f t="shared" ref="P33:P38" si="23">IF(AND(H33=0,I33=0),0,IF(AND(H33=0,I33&gt;0),1,IF(AND(H33=0,I33&lt;0),-1,(I33-H33)/ABS(H33))))</f>
        <v>0</v>
      </c>
      <c r="Q33" s="825"/>
    </row>
    <row r="34" spans="1:17">
      <c r="A34" s="550" t="s">
        <v>111</v>
      </c>
      <c r="B34" s="617" t="s">
        <v>112</v>
      </c>
      <c r="C34" s="522">
        <v>0</v>
      </c>
      <c r="D34" s="523">
        <v>0</v>
      </c>
      <c r="E34" s="522">
        <v>0</v>
      </c>
      <c r="F34" s="524">
        <v>0</v>
      </c>
      <c r="G34" s="524">
        <v>0</v>
      </c>
      <c r="H34" s="524">
        <v>0</v>
      </c>
      <c r="I34" s="523">
        <v>0</v>
      </c>
      <c r="J34" s="825"/>
      <c r="K34" s="986">
        <f t="shared" si="18"/>
        <v>0</v>
      </c>
      <c r="L34" s="987">
        <f t="shared" si="19"/>
        <v>0</v>
      </c>
      <c r="M34" s="987">
        <f t="shared" si="20"/>
        <v>0</v>
      </c>
      <c r="N34" s="987">
        <f t="shared" si="21"/>
        <v>0</v>
      </c>
      <c r="O34" s="987">
        <f t="shared" si="22"/>
        <v>0</v>
      </c>
      <c r="P34" s="988">
        <f t="shared" si="23"/>
        <v>0</v>
      </c>
      <c r="Q34" s="825"/>
    </row>
    <row r="35" spans="1:17" ht="15" customHeight="1">
      <c r="A35" s="550" t="s">
        <v>113</v>
      </c>
      <c r="B35" s="623" t="s">
        <v>114</v>
      </c>
      <c r="C35" s="522">
        <v>0</v>
      </c>
      <c r="D35" s="523">
        <v>0</v>
      </c>
      <c r="E35" s="522">
        <v>0</v>
      </c>
      <c r="F35" s="524">
        <v>0</v>
      </c>
      <c r="G35" s="524">
        <v>0</v>
      </c>
      <c r="H35" s="524">
        <v>0</v>
      </c>
      <c r="I35" s="523">
        <v>0</v>
      </c>
      <c r="J35" s="825"/>
      <c r="K35" s="986">
        <f t="shared" si="18"/>
        <v>0</v>
      </c>
      <c r="L35" s="987">
        <f t="shared" si="19"/>
        <v>0</v>
      </c>
      <c r="M35" s="987">
        <f t="shared" si="20"/>
        <v>0</v>
      </c>
      <c r="N35" s="987">
        <f t="shared" si="21"/>
        <v>0</v>
      </c>
      <c r="O35" s="987">
        <f t="shared" si="22"/>
        <v>0</v>
      </c>
      <c r="P35" s="988">
        <f t="shared" si="23"/>
        <v>0</v>
      </c>
      <c r="Q35" s="825"/>
    </row>
    <row r="36" spans="1:17">
      <c r="A36" s="550" t="s">
        <v>115</v>
      </c>
      <c r="B36" s="617" t="s">
        <v>116</v>
      </c>
      <c r="C36" s="522">
        <v>0</v>
      </c>
      <c r="D36" s="523">
        <v>0</v>
      </c>
      <c r="E36" s="522">
        <v>0</v>
      </c>
      <c r="F36" s="524">
        <v>0</v>
      </c>
      <c r="G36" s="524">
        <v>0</v>
      </c>
      <c r="H36" s="524">
        <v>0</v>
      </c>
      <c r="I36" s="523">
        <v>0</v>
      </c>
      <c r="J36" s="825"/>
      <c r="K36" s="986">
        <f t="shared" si="18"/>
        <v>0</v>
      </c>
      <c r="L36" s="987">
        <f t="shared" si="19"/>
        <v>0</v>
      </c>
      <c r="M36" s="987">
        <f t="shared" si="20"/>
        <v>0</v>
      </c>
      <c r="N36" s="987">
        <f t="shared" si="21"/>
        <v>0</v>
      </c>
      <c r="O36" s="987">
        <f t="shared" si="22"/>
        <v>0</v>
      </c>
      <c r="P36" s="988">
        <f t="shared" si="23"/>
        <v>0</v>
      </c>
      <c r="Q36" s="825"/>
    </row>
    <row r="37" spans="1:17">
      <c r="A37" s="550" t="s">
        <v>117</v>
      </c>
      <c r="B37" s="617" t="s">
        <v>118</v>
      </c>
      <c r="C37" s="522">
        <v>0</v>
      </c>
      <c r="D37" s="523">
        <v>0</v>
      </c>
      <c r="E37" s="522">
        <v>0</v>
      </c>
      <c r="F37" s="524">
        <v>0</v>
      </c>
      <c r="G37" s="524">
        <v>0</v>
      </c>
      <c r="H37" s="524">
        <v>0</v>
      </c>
      <c r="I37" s="523">
        <v>0</v>
      </c>
      <c r="J37" s="825"/>
      <c r="K37" s="986">
        <f t="shared" si="18"/>
        <v>0</v>
      </c>
      <c r="L37" s="987">
        <f t="shared" si="19"/>
        <v>0</v>
      </c>
      <c r="M37" s="987">
        <f t="shared" si="20"/>
        <v>0</v>
      </c>
      <c r="N37" s="987">
        <f t="shared" si="21"/>
        <v>0</v>
      </c>
      <c r="O37" s="987">
        <f t="shared" si="22"/>
        <v>0</v>
      </c>
      <c r="P37" s="988">
        <f t="shared" si="23"/>
        <v>0</v>
      </c>
      <c r="Q37" s="825"/>
    </row>
    <row r="38" spans="1:17">
      <c r="A38" s="550" t="s">
        <v>119</v>
      </c>
      <c r="B38" s="617" t="s">
        <v>120</v>
      </c>
      <c r="C38" s="522">
        <v>0</v>
      </c>
      <c r="D38" s="523">
        <v>0</v>
      </c>
      <c r="E38" s="522">
        <v>0</v>
      </c>
      <c r="F38" s="524">
        <v>0</v>
      </c>
      <c r="G38" s="524">
        <v>0</v>
      </c>
      <c r="H38" s="524">
        <v>0</v>
      </c>
      <c r="I38" s="523">
        <v>0</v>
      </c>
      <c r="J38" s="825"/>
      <c r="K38" s="986">
        <f t="shared" si="18"/>
        <v>0</v>
      </c>
      <c r="L38" s="987">
        <f t="shared" si="19"/>
        <v>0</v>
      </c>
      <c r="M38" s="987">
        <f t="shared" si="20"/>
        <v>0</v>
      </c>
      <c r="N38" s="987">
        <f t="shared" si="21"/>
        <v>0</v>
      </c>
      <c r="O38" s="987">
        <f t="shared" si="22"/>
        <v>0</v>
      </c>
      <c r="P38" s="988">
        <f t="shared" si="23"/>
        <v>0</v>
      </c>
      <c r="Q38" s="825"/>
    </row>
    <row r="39" spans="1:17">
      <c r="A39" s="603" t="s">
        <v>121</v>
      </c>
      <c r="B39" s="621" t="s">
        <v>122</v>
      </c>
      <c r="C39" s="534">
        <v>0</v>
      </c>
      <c r="D39" s="535">
        <v>0</v>
      </c>
      <c r="E39" s="534">
        <v>0</v>
      </c>
      <c r="F39" s="536">
        <v>0</v>
      </c>
      <c r="G39" s="536">
        <v>0</v>
      </c>
      <c r="H39" s="536">
        <v>0</v>
      </c>
      <c r="I39" s="535">
        <v>0</v>
      </c>
      <c r="J39" s="825"/>
      <c r="K39" s="986">
        <f t="shared" ref="K39:P40" si="24">IF(AND(C39=0,D39=0),0,IF(AND(C39=0,D39&gt;0),1,IF(AND(C39=0,D39&lt;0),-1,(D39-C39)/ABS(C39))))</f>
        <v>0</v>
      </c>
      <c r="L39" s="987">
        <f t="shared" si="24"/>
        <v>0</v>
      </c>
      <c r="M39" s="987">
        <f t="shared" si="24"/>
        <v>0</v>
      </c>
      <c r="N39" s="987">
        <f t="shared" si="24"/>
        <v>0</v>
      </c>
      <c r="O39" s="987">
        <f t="shared" si="24"/>
        <v>0</v>
      </c>
      <c r="P39" s="988">
        <f t="shared" si="24"/>
        <v>0</v>
      </c>
      <c r="Q39" s="825"/>
    </row>
    <row r="40" spans="1:17" ht="15" customHeight="1">
      <c r="A40" s="601" t="s">
        <v>123</v>
      </c>
      <c r="B40" s="537" t="s">
        <v>124</v>
      </c>
      <c r="C40" s="528">
        <f>SUM(C33:C39)</f>
        <v>0</v>
      </c>
      <c r="D40" s="529">
        <f t="shared" ref="D40:I40" si="25">SUM(D33:D39)</f>
        <v>0</v>
      </c>
      <c r="E40" s="528">
        <f t="shared" si="25"/>
        <v>0</v>
      </c>
      <c r="F40" s="530">
        <f t="shared" si="25"/>
        <v>0</v>
      </c>
      <c r="G40" s="530">
        <f t="shared" si="25"/>
        <v>0</v>
      </c>
      <c r="H40" s="530">
        <f t="shared" si="25"/>
        <v>0</v>
      </c>
      <c r="I40" s="529">
        <f t="shared" si="25"/>
        <v>0</v>
      </c>
      <c r="J40" s="825"/>
      <c r="K40" s="989">
        <f t="shared" si="24"/>
        <v>0</v>
      </c>
      <c r="L40" s="990">
        <f t="shared" si="24"/>
        <v>0</v>
      </c>
      <c r="M40" s="990">
        <f t="shared" si="24"/>
        <v>0</v>
      </c>
      <c r="N40" s="990">
        <f t="shared" si="24"/>
        <v>0</v>
      </c>
      <c r="O40" s="990">
        <f t="shared" si="24"/>
        <v>0</v>
      </c>
      <c r="P40" s="991">
        <f t="shared" si="24"/>
        <v>0</v>
      </c>
      <c r="Q40" s="825"/>
    </row>
    <row r="41" spans="1:17">
      <c r="A41" s="604"/>
      <c r="B41" s="538"/>
      <c r="C41" s="539"/>
      <c r="D41" s="539"/>
      <c r="E41" s="539"/>
      <c r="F41" s="539"/>
      <c r="G41" s="539"/>
      <c r="H41" s="539"/>
      <c r="I41" s="540"/>
      <c r="J41" s="825"/>
      <c r="K41" s="998"/>
      <c r="L41" s="999"/>
      <c r="M41" s="999"/>
      <c r="N41" s="999"/>
      <c r="O41" s="999"/>
      <c r="P41" s="1000"/>
      <c r="Q41" s="825"/>
    </row>
    <row r="42" spans="1:17">
      <c r="A42" s="605">
        <v>4</v>
      </c>
      <c r="B42" s="543" t="s">
        <v>125</v>
      </c>
      <c r="C42" s="544">
        <v>0</v>
      </c>
      <c r="D42" s="545">
        <v>0</v>
      </c>
      <c r="E42" s="544">
        <v>0</v>
      </c>
      <c r="F42" s="546">
        <v>0</v>
      </c>
      <c r="G42" s="546">
        <v>0</v>
      </c>
      <c r="H42" s="546">
        <v>0</v>
      </c>
      <c r="I42" s="545">
        <v>0</v>
      </c>
      <c r="J42" s="825"/>
      <c r="K42" s="1001">
        <f t="shared" ref="K42:P42" si="26">IF(AND(C42=0,D42=0),0,IF(AND(C42=0,D42&gt;0),1,IF(AND(C42=0,D42&lt;0),-1,(D42-C42)/ABS(C42))))</f>
        <v>0</v>
      </c>
      <c r="L42" s="1002">
        <f t="shared" si="26"/>
        <v>0</v>
      </c>
      <c r="M42" s="1002">
        <f t="shared" si="26"/>
        <v>0</v>
      </c>
      <c r="N42" s="1002">
        <f t="shared" si="26"/>
        <v>0</v>
      </c>
      <c r="O42" s="1002">
        <f t="shared" si="26"/>
        <v>0</v>
      </c>
      <c r="P42" s="1003">
        <f t="shared" si="26"/>
        <v>0</v>
      </c>
      <c r="Q42" s="825"/>
    </row>
    <row r="43" spans="1:17">
      <c r="A43" s="604"/>
      <c r="B43" s="538"/>
      <c r="C43" s="539"/>
      <c r="D43" s="539"/>
      <c r="E43" s="539"/>
      <c r="F43" s="539"/>
      <c r="G43" s="539"/>
      <c r="H43" s="539"/>
      <c r="I43" s="540"/>
      <c r="J43" s="825"/>
      <c r="K43" s="1004"/>
      <c r="L43" s="1005"/>
      <c r="M43" s="1005"/>
      <c r="N43" s="1005"/>
      <c r="O43" s="1005"/>
      <c r="P43" s="1006"/>
      <c r="Q43" s="825"/>
    </row>
    <row r="44" spans="1:17">
      <c r="A44" s="601">
        <v>5</v>
      </c>
      <c r="B44" s="537" t="s">
        <v>126</v>
      </c>
      <c r="C44" s="528">
        <f>C30-C40+C42</f>
        <v>0</v>
      </c>
      <c r="D44" s="529">
        <f t="shared" ref="D44:I44" si="27">D30-D40+D42</f>
        <v>0</v>
      </c>
      <c r="E44" s="528">
        <f t="shared" si="27"/>
        <v>0</v>
      </c>
      <c r="F44" s="530">
        <f t="shared" si="27"/>
        <v>0</v>
      </c>
      <c r="G44" s="530">
        <f t="shared" si="27"/>
        <v>0</v>
      </c>
      <c r="H44" s="530">
        <f t="shared" si="27"/>
        <v>0</v>
      </c>
      <c r="I44" s="529">
        <f t="shared" si="27"/>
        <v>0</v>
      </c>
      <c r="J44" s="825"/>
      <c r="K44" s="1001">
        <f t="shared" ref="K44:P44" si="28">IF(AND(C44=0,D44=0),0,IF(AND(C44=0,D44&gt;0),1,IF(AND(C44=0,D44&lt;0),-1,(D44-C44)/ABS(C44))))</f>
        <v>0</v>
      </c>
      <c r="L44" s="1002">
        <f t="shared" si="28"/>
        <v>0</v>
      </c>
      <c r="M44" s="1002">
        <f t="shared" si="28"/>
        <v>0</v>
      </c>
      <c r="N44" s="1002">
        <f t="shared" si="28"/>
        <v>0</v>
      </c>
      <c r="O44" s="1002">
        <f t="shared" si="28"/>
        <v>0</v>
      </c>
      <c r="P44" s="1003">
        <f t="shared" si="28"/>
        <v>0</v>
      </c>
      <c r="Q44" s="825"/>
    </row>
    <row r="45" spans="1:17">
      <c r="A45" s="604"/>
      <c r="B45" s="538"/>
      <c r="C45" s="539"/>
      <c r="D45" s="539"/>
      <c r="E45" s="539"/>
      <c r="F45" s="539"/>
      <c r="G45" s="539"/>
      <c r="H45" s="539"/>
      <c r="I45" s="540"/>
      <c r="J45" s="825"/>
      <c r="K45" s="995"/>
      <c r="L45" s="996"/>
      <c r="M45" s="996"/>
      <c r="N45" s="996"/>
      <c r="O45" s="996"/>
      <c r="P45" s="997"/>
      <c r="Q45" s="825"/>
    </row>
    <row r="46" spans="1:17">
      <c r="A46" s="606">
        <v>6</v>
      </c>
      <c r="B46" s="537" t="s">
        <v>127</v>
      </c>
      <c r="C46" s="528">
        <f>C20+C44</f>
        <v>0</v>
      </c>
      <c r="D46" s="529">
        <f t="shared" ref="D46:I46" si="29">D20+D44</f>
        <v>0</v>
      </c>
      <c r="E46" s="528">
        <f t="shared" si="29"/>
        <v>0</v>
      </c>
      <c r="F46" s="530">
        <f t="shared" si="29"/>
        <v>0</v>
      </c>
      <c r="G46" s="530">
        <f t="shared" si="29"/>
        <v>0</v>
      </c>
      <c r="H46" s="530">
        <f t="shared" si="29"/>
        <v>0</v>
      </c>
      <c r="I46" s="529">
        <f t="shared" si="29"/>
        <v>0</v>
      </c>
      <c r="J46" s="825"/>
      <c r="K46" s="1001">
        <f t="shared" ref="K46:P46" si="30">IF(AND(C46=0,D46=0),0,IF(AND(C46=0,D46&gt;0),1,IF(AND(C46=0,D46&lt;0),-1,(D46-C46)/ABS(C46))))</f>
        <v>0</v>
      </c>
      <c r="L46" s="1002">
        <f t="shared" si="30"/>
        <v>0</v>
      </c>
      <c r="M46" s="1002">
        <f t="shared" si="30"/>
        <v>0</v>
      </c>
      <c r="N46" s="1002">
        <f t="shared" si="30"/>
        <v>0</v>
      </c>
      <c r="O46" s="1002">
        <f t="shared" si="30"/>
        <v>0</v>
      </c>
      <c r="P46" s="1003">
        <f t="shared" si="30"/>
        <v>0</v>
      </c>
      <c r="Q46" s="825"/>
    </row>
    <row r="47" spans="1:17">
      <c r="A47" s="604"/>
      <c r="B47" s="538"/>
      <c r="C47" s="539"/>
      <c r="D47" s="539"/>
      <c r="E47" s="539"/>
      <c r="F47" s="539"/>
      <c r="G47" s="539"/>
      <c r="H47" s="539"/>
      <c r="I47" s="540"/>
      <c r="J47" s="825"/>
      <c r="K47" s="995"/>
      <c r="L47" s="996"/>
      <c r="M47" s="996"/>
      <c r="N47" s="996"/>
      <c r="O47" s="996"/>
      <c r="P47" s="997"/>
      <c r="Q47" s="825"/>
    </row>
    <row r="48" spans="1:17" ht="27">
      <c r="A48" s="598">
        <v>7</v>
      </c>
      <c r="B48" s="516" t="s">
        <v>128</v>
      </c>
      <c r="C48" s="541" t="s">
        <v>28</v>
      </c>
      <c r="D48" s="541" t="s">
        <v>28</v>
      </c>
      <c r="E48" s="541" t="s">
        <v>28</v>
      </c>
      <c r="F48" s="541" t="s">
        <v>28</v>
      </c>
      <c r="G48" s="541" t="s">
        <v>28</v>
      </c>
      <c r="H48" s="541" t="s">
        <v>28</v>
      </c>
      <c r="I48" s="542" t="s">
        <v>28</v>
      </c>
      <c r="J48" s="825"/>
      <c r="K48" s="998"/>
      <c r="L48" s="999"/>
      <c r="M48" s="999"/>
      <c r="N48" s="999"/>
      <c r="O48" s="999"/>
      <c r="P48" s="1000"/>
      <c r="Q48" s="825"/>
    </row>
    <row r="49" spans="1:17">
      <c r="A49" s="599" t="s">
        <v>129</v>
      </c>
      <c r="B49" s="622" t="s">
        <v>112</v>
      </c>
      <c r="C49" s="519">
        <v>0</v>
      </c>
      <c r="D49" s="520">
        <v>0</v>
      </c>
      <c r="E49" s="519">
        <v>0</v>
      </c>
      <c r="F49" s="521">
        <v>0</v>
      </c>
      <c r="G49" s="521">
        <v>0</v>
      </c>
      <c r="H49" s="521">
        <v>0</v>
      </c>
      <c r="I49" s="520">
        <v>0</v>
      </c>
      <c r="J49" s="825"/>
      <c r="K49" s="983">
        <f t="shared" ref="K49:P53" si="31">IF(AND(C49=0,D49=0),0,IF(AND(C49=0,D49&gt;0),1,IF(AND(C49=0,D49&lt;0),-1,(D49-C49)/ABS(C49))))</f>
        <v>0</v>
      </c>
      <c r="L49" s="984">
        <f t="shared" si="31"/>
        <v>0</v>
      </c>
      <c r="M49" s="984">
        <f t="shared" si="31"/>
        <v>0</v>
      </c>
      <c r="N49" s="984">
        <f t="shared" si="31"/>
        <v>0</v>
      </c>
      <c r="O49" s="984">
        <f t="shared" si="31"/>
        <v>0</v>
      </c>
      <c r="P49" s="985">
        <f t="shared" si="31"/>
        <v>0</v>
      </c>
      <c r="Q49" s="825"/>
    </row>
    <row r="50" spans="1:17" ht="15" customHeight="1">
      <c r="A50" s="550" t="s">
        <v>130</v>
      </c>
      <c r="B50" s="617" t="s">
        <v>114</v>
      </c>
      <c r="C50" s="522">
        <v>0</v>
      </c>
      <c r="D50" s="523">
        <v>0</v>
      </c>
      <c r="E50" s="522">
        <v>0</v>
      </c>
      <c r="F50" s="524">
        <v>0</v>
      </c>
      <c r="G50" s="524">
        <v>0</v>
      </c>
      <c r="H50" s="524">
        <v>0</v>
      </c>
      <c r="I50" s="523">
        <v>0</v>
      </c>
      <c r="J50" s="825"/>
      <c r="K50" s="986">
        <f t="shared" si="31"/>
        <v>0</v>
      </c>
      <c r="L50" s="987">
        <f t="shared" si="31"/>
        <v>0</v>
      </c>
      <c r="M50" s="987">
        <f t="shared" si="31"/>
        <v>0</v>
      </c>
      <c r="N50" s="987">
        <f t="shared" si="31"/>
        <v>0</v>
      </c>
      <c r="O50" s="987">
        <f t="shared" si="31"/>
        <v>0</v>
      </c>
      <c r="P50" s="988">
        <f t="shared" si="31"/>
        <v>0</v>
      </c>
      <c r="Q50" s="825"/>
    </row>
    <row r="51" spans="1:17">
      <c r="A51" s="550" t="s">
        <v>131</v>
      </c>
      <c r="B51" s="617" t="s">
        <v>120</v>
      </c>
      <c r="C51" s="522">
        <v>0</v>
      </c>
      <c r="D51" s="523">
        <v>0</v>
      </c>
      <c r="E51" s="522">
        <v>0</v>
      </c>
      <c r="F51" s="524">
        <v>0</v>
      </c>
      <c r="G51" s="524">
        <v>0</v>
      </c>
      <c r="H51" s="524">
        <v>0</v>
      </c>
      <c r="I51" s="523">
        <v>0</v>
      </c>
      <c r="J51" s="825"/>
      <c r="K51" s="986">
        <f t="shared" si="31"/>
        <v>0</v>
      </c>
      <c r="L51" s="987">
        <f t="shared" si="31"/>
        <v>0</v>
      </c>
      <c r="M51" s="987">
        <f t="shared" si="31"/>
        <v>0</v>
      </c>
      <c r="N51" s="987">
        <f t="shared" si="31"/>
        <v>0</v>
      </c>
      <c r="O51" s="987">
        <f t="shared" si="31"/>
        <v>0</v>
      </c>
      <c r="P51" s="988">
        <f t="shared" si="31"/>
        <v>0</v>
      </c>
      <c r="Q51" s="825"/>
    </row>
    <row r="52" spans="1:17" ht="27">
      <c r="A52" s="603" t="s">
        <v>132</v>
      </c>
      <c r="B52" s="621" t="s">
        <v>133</v>
      </c>
      <c r="C52" s="534">
        <v>0</v>
      </c>
      <c r="D52" s="535">
        <v>0</v>
      </c>
      <c r="E52" s="534">
        <v>0</v>
      </c>
      <c r="F52" s="536">
        <v>0</v>
      </c>
      <c r="G52" s="536">
        <v>0</v>
      </c>
      <c r="H52" s="536">
        <v>0</v>
      </c>
      <c r="I52" s="535">
        <v>0</v>
      </c>
      <c r="J52" s="825"/>
      <c r="K52" s="986">
        <f t="shared" si="31"/>
        <v>0</v>
      </c>
      <c r="L52" s="987">
        <f t="shared" si="31"/>
        <v>0</v>
      </c>
      <c r="M52" s="987">
        <f t="shared" si="31"/>
        <v>0</v>
      </c>
      <c r="N52" s="987">
        <f t="shared" si="31"/>
        <v>0</v>
      </c>
      <c r="O52" s="987">
        <f t="shared" si="31"/>
        <v>0</v>
      </c>
      <c r="P52" s="988">
        <f t="shared" si="31"/>
        <v>0</v>
      </c>
      <c r="Q52" s="825"/>
    </row>
    <row r="53" spans="1:17" ht="27">
      <c r="A53" s="601" t="s">
        <v>134</v>
      </c>
      <c r="B53" s="537" t="s">
        <v>135</v>
      </c>
      <c r="C53" s="528">
        <f>SUM(C49:C52)</f>
        <v>0</v>
      </c>
      <c r="D53" s="529">
        <f t="shared" ref="D53:I53" si="32">SUM(D49:D52)</f>
        <v>0</v>
      </c>
      <c r="E53" s="528">
        <f t="shared" si="32"/>
        <v>0</v>
      </c>
      <c r="F53" s="530">
        <f t="shared" si="32"/>
        <v>0</v>
      </c>
      <c r="G53" s="530">
        <f t="shared" si="32"/>
        <v>0</v>
      </c>
      <c r="H53" s="530">
        <f t="shared" si="32"/>
        <v>0</v>
      </c>
      <c r="I53" s="529">
        <f t="shared" si="32"/>
        <v>0</v>
      </c>
      <c r="J53" s="825"/>
      <c r="K53" s="989">
        <f t="shared" si="31"/>
        <v>0</v>
      </c>
      <c r="L53" s="990">
        <f t="shared" si="31"/>
        <v>0</v>
      </c>
      <c r="M53" s="990">
        <f t="shared" si="31"/>
        <v>0</v>
      </c>
      <c r="N53" s="990">
        <f t="shared" si="31"/>
        <v>0</v>
      </c>
      <c r="O53" s="990">
        <f t="shared" si="31"/>
        <v>0</v>
      </c>
      <c r="P53" s="991">
        <f t="shared" si="31"/>
        <v>0</v>
      </c>
      <c r="Q53" s="825"/>
    </row>
    <row r="54" spans="1:17">
      <c r="A54" s="604"/>
      <c r="B54" s="538"/>
      <c r="C54" s="539"/>
      <c r="D54" s="539"/>
      <c r="E54" s="539"/>
      <c r="F54" s="539"/>
      <c r="G54" s="539"/>
      <c r="H54" s="539"/>
      <c r="I54" s="540"/>
      <c r="J54" s="825"/>
      <c r="K54" s="995"/>
      <c r="L54" s="996"/>
      <c r="M54" s="996"/>
      <c r="N54" s="996"/>
      <c r="O54" s="996"/>
      <c r="P54" s="997"/>
      <c r="Q54" s="825"/>
    </row>
    <row r="55" spans="1:17">
      <c r="A55" s="598">
        <v>8</v>
      </c>
      <c r="B55" s="516" t="s">
        <v>136</v>
      </c>
      <c r="C55" s="541" t="s">
        <v>28</v>
      </c>
      <c r="D55" s="541" t="s">
        <v>28</v>
      </c>
      <c r="E55" s="541" t="s">
        <v>28</v>
      </c>
      <c r="F55" s="541" t="s">
        <v>28</v>
      </c>
      <c r="G55" s="541" t="s">
        <v>28</v>
      </c>
      <c r="H55" s="541" t="s">
        <v>28</v>
      </c>
      <c r="I55" s="542" t="s">
        <v>28</v>
      </c>
      <c r="J55" s="825"/>
      <c r="K55" s="998"/>
      <c r="L55" s="999"/>
      <c r="M55" s="999"/>
      <c r="N55" s="999"/>
      <c r="O55" s="999"/>
      <c r="P55" s="1000"/>
      <c r="Q55" s="825"/>
    </row>
    <row r="56" spans="1:17">
      <c r="A56" s="599" t="s">
        <v>137</v>
      </c>
      <c r="B56" s="616" t="s">
        <v>138</v>
      </c>
      <c r="C56" s="519">
        <v>0</v>
      </c>
      <c r="D56" s="520">
        <v>0</v>
      </c>
      <c r="E56" s="519">
        <v>0</v>
      </c>
      <c r="F56" s="521">
        <v>0</v>
      </c>
      <c r="G56" s="521">
        <v>0</v>
      </c>
      <c r="H56" s="521">
        <v>0</v>
      </c>
      <c r="I56" s="520">
        <v>0</v>
      </c>
      <c r="J56" s="825"/>
      <c r="K56" s="983">
        <f t="shared" ref="K56:P58" si="33">IF(AND(C56=0,D56=0),0,IF(AND(C56=0,D56&gt;0),1,IF(AND(C56=0,D56&lt;0),-1,(D56-C56)/ABS(C56))))</f>
        <v>0</v>
      </c>
      <c r="L56" s="984">
        <f t="shared" si="33"/>
        <v>0</v>
      </c>
      <c r="M56" s="984">
        <f t="shared" si="33"/>
        <v>0</v>
      </c>
      <c r="N56" s="984">
        <f t="shared" si="33"/>
        <v>0</v>
      </c>
      <c r="O56" s="984">
        <f t="shared" si="33"/>
        <v>0</v>
      </c>
      <c r="P56" s="985">
        <f t="shared" si="33"/>
        <v>0</v>
      </c>
      <c r="Q56" s="825"/>
    </row>
    <row r="57" spans="1:17">
      <c r="A57" s="603" t="s">
        <v>139</v>
      </c>
      <c r="B57" s="624" t="s">
        <v>140</v>
      </c>
      <c r="C57" s="534">
        <v>0</v>
      </c>
      <c r="D57" s="535">
        <v>0</v>
      </c>
      <c r="E57" s="534">
        <v>0</v>
      </c>
      <c r="F57" s="536">
        <v>0</v>
      </c>
      <c r="G57" s="536">
        <v>0</v>
      </c>
      <c r="H57" s="536">
        <v>0</v>
      </c>
      <c r="I57" s="535">
        <v>0</v>
      </c>
      <c r="J57" s="825"/>
      <c r="K57" s="986">
        <f t="shared" si="33"/>
        <v>0</v>
      </c>
      <c r="L57" s="987">
        <f t="shared" si="33"/>
        <v>0</v>
      </c>
      <c r="M57" s="987">
        <f t="shared" si="33"/>
        <v>0</v>
      </c>
      <c r="N57" s="987">
        <f t="shared" si="33"/>
        <v>0</v>
      </c>
      <c r="O57" s="987">
        <f t="shared" si="33"/>
        <v>0</v>
      </c>
      <c r="P57" s="988">
        <f t="shared" si="33"/>
        <v>0</v>
      </c>
      <c r="Q57" s="825"/>
    </row>
    <row r="58" spans="1:17">
      <c r="A58" s="601" t="s">
        <v>141</v>
      </c>
      <c r="B58" s="537" t="s">
        <v>142</v>
      </c>
      <c r="C58" s="528">
        <f>SUM(C56:C57)</f>
        <v>0</v>
      </c>
      <c r="D58" s="529">
        <f t="shared" ref="D58:I58" si="34">SUM(D56:D57)</f>
        <v>0</v>
      </c>
      <c r="E58" s="528">
        <f t="shared" si="34"/>
        <v>0</v>
      </c>
      <c r="F58" s="530">
        <f t="shared" si="34"/>
        <v>0</v>
      </c>
      <c r="G58" s="530">
        <f t="shared" si="34"/>
        <v>0</v>
      </c>
      <c r="H58" s="530">
        <f t="shared" si="34"/>
        <v>0</v>
      </c>
      <c r="I58" s="529">
        <f t="shared" si="34"/>
        <v>0</v>
      </c>
      <c r="J58" s="825"/>
      <c r="K58" s="989">
        <f t="shared" si="33"/>
        <v>0</v>
      </c>
      <c r="L58" s="990">
        <f t="shared" si="33"/>
        <v>0</v>
      </c>
      <c r="M58" s="990">
        <f t="shared" si="33"/>
        <v>0</v>
      </c>
      <c r="N58" s="990">
        <f t="shared" si="33"/>
        <v>0</v>
      </c>
      <c r="O58" s="990">
        <f t="shared" si="33"/>
        <v>0</v>
      </c>
      <c r="P58" s="991">
        <f t="shared" si="33"/>
        <v>0</v>
      </c>
      <c r="Q58" s="825"/>
    </row>
    <row r="59" spans="1:17">
      <c r="A59" s="604"/>
      <c r="B59" s="538"/>
      <c r="C59" s="539"/>
      <c r="D59" s="539"/>
      <c r="E59" s="539"/>
      <c r="F59" s="539"/>
      <c r="G59" s="539"/>
      <c r="H59" s="539"/>
      <c r="I59" s="540"/>
      <c r="J59" s="825"/>
      <c r="K59" s="995"/>
      <c r="L59" s="996"/>
      <c r="M59" s="996"/>
      <c r="N59" s="996"/>
      <c r="O59" s="996"/>
      <c r="P59" s="997"/>
      <c r="Q59" s="825"/>
    </row>
    <row r="60" spans="1:17">
      <c r="A60" s="601">
        <v>9</v>
      </c>
      <c r="B60" s="537" t="s">
        <v>143</v>
      </c>
      <c r="C60" s="528">
        <f>C46-C53-C58</f>
        <v>0</v>
      </c>
      <c r="D60" s="529">
        <f t="shared" ref="D60:I60" si="35">D46-D53-D58</f>
        <v>0</v>
      </c>
      <c r="E60" s="528">
        <f t="shared" si="35"/>
        <v>0</v>
      </c>
      <c r="F60" s="530">
        <f t="shared" si="35"/>
        <v>0</v>
      </c>
      <c r="G60" s="530">
        <f t="shared" si="35"/>
        <v>0</v>
      </c>
      <c r="H60" s="530">
        <f t="shared" si="35"/>
        <v>0</v>
      </c>
      <c r="I60" s="529">
        <f t="shared" si="35"/>
        <v>0</v>
      </c>
      <c r="J60" s="825"/>
      <c r="K60" s="1001">
        <f t="shared" ref="K60:P60" si="36">IF(AND(C60=0,D60=0),0,IF(AND(C60=0,D60&gt;0),1,IF(AND(C60=0,D60&lt;0),-1,(D60-C60)/ABS(C60))))</f>
        <v>0</v>
      </c>
      <c r="L60" s="1002">
        <f t="shared" si="36"/>
        <v>0</v>
      </c>
      <c r="M60" s="1002">
        <f t="shared" si="36"/>
        <v>0</v>
      </c>
      <c r="N60" s="1002">
        <f t="shared" si="36"/>
        <v>0</v>
      </c>
      <c r="O60" s="1002">
        <f t="shared" si="36"/>
        <v>0</v>
      </c>
      <c r="P60" s="1003">
        <f t="shared" si="36"/>
        <v>0</v>
      </c>
      <c r="Q60" s="825"/>
    </row>
    <row r="61" spans="1:17">
      <c r="A61" s="604"/>
      <c r="B61" s="538"/>
      <c r="C61" s="539"/>
      <c r="D61" s="539"/>
      <c r="E61" s="539"/>
      <c r="F61" s="539"/>
      <c r="G61" s="539"/>
      <c r="H61" s="539"/>
      <c r="I61" s="540"/>
      <c r="J61" s="825"/>
      <c r="K61" s="995"/>
      <c r="L61" s="996"/>
      <c r="M61" s="996"/>
      <c r="N61" s="996"/>
      <c r="O61" s="996"/>
      <c r="P61" s="997"/>
      <c r="Q61" s="825"/>
    </row>
    <row r="62" spans="1:17">
      <c r="A62" s="598">
        <v>10</v>
      </c>
      <c r="B62" s="516" t="s">
        <v>144</v>
      </c>
      <c r="C62" s="541" t="s">
        <v>28</v>
      </c>
      <c r="D62" s="541" t="s">
        <v>28</v>
      </c>
      <c r="E62" s="541" t="s">
        <v>28</v>
      </c>
      <c r="F62" s="541" t="s">
        <v>28</v>
      </c>
      <c r="G62" s="541" t="s">
        <v>28</v>
      </c>
      <c r="H62" s="541" t="s">
        <v>28</v>
      </c>
      <c r="I62" s="542" t="s">
        <v>28</v>
      </c>
      <c r="J62" s="825"/>
      <c r="K62" s="998"/>
      <c r="L62" s="999"/>
      <c r="M62" s="999"/>
      <c r="N62" s="999"/>
      <c r="O62" s="999"/>
      <c r="P62" s="1000"/>
      <c r="Q62" s="825"/>
    </row>
    <row r="63" spans="1:17">
      <c r="A63" s="599" t="s">
        <v>145</v>
      </c>
      <c r="B63" s="622" t="s">
        <v>146</v>
      </c>
      <c r="C63" s="519">
        <v>0</v>
      </c>
      <c r="D63" s="520">
        <v>0</v>
      </c>
      <c r="E63" s="519">
        <v>0</v>
      </c>
      <c r="F63" s="521">
        <v>0</v>
      </c>
      <c r="G63" s="521">
        <v>0</v>
      </c>
      <c r="H63" s="521">
        <v>0</v>
      </c>
      <c r="I63" s="520">
        <v>0</v>
      </c>
      <c r="J63" s="825"/>
      <c r="K63" s="1007">
        <f t="shared" ref="K63:P64" si="37">IF(AND(C63=0,D63=0),0,IF(AND(C63=0,D63&gt;0),1,IF(AND(C63=0,D63&lt;0),-1,(D63-C63)/ABS(C63))))</f>
        <v>0</v>
      </c>
      <c r="L63" s="1008">
        <f t="shared" si="37"/>
        <v>0</v>
      </c>
      <c r="M63" s="1008">
        <f t="shared" si="37"/>
        <v>0</v>
      </c>
      <c r="N63" s="1008">
        <f t="shared" si="37"/>
        <v>0</v>
      </c>
      <c r="O63" s="1008">
        <f t="shared" si="37"/>
        <v>0</v>
      </c>
      <c r="P63" s="1009">
        <f t="shared" si="37"/>
        <v>0</v>
      </c>
      <c r="Q63" s="825"/>
    </row>
    <row r="64" spans="1:17">
      <c r="A64" s="603" t="s">
        <v>147</v>
      </c>
      <c r="B64" s="621" t="s">
        <v>148</v>
      </c>
      <c r="C64" s="534">
        <v>0</v>
      </c>
      <c r="D64" s="535">
        <v>0</v>
      </c>
      <c r="E64" s="534">
        <v>0</v>
      </c>
      <c r="F64" s="536">
        <v>0</v>
      </c>
      <c r="G64" s="536">
        <v>0</v>
      </c>
      <c r="H64" s="536">
        <v>0</v>
      </c>
      <c r="I64" s="535">
        <v>0</v>
      </c>
      <c r="J64" s="825"/>
      <c r="K64" s="1010">
        <f t="shared" si="37"/>
        <v>0</v>
      </c>
      <c r="L64" s="1011">
        <f t="shared" si="37"/>
        <v>0</v>
      </c>
      <c r="M64" s="1011">
        <f t="shared" si="37"/>
        <v>0</v>
      </c>
      <c r="N64" s="1011">
        <f t="shared" si="37"/>
        <v>0</v>
      </c>
      <c r="O64" s="1011">
        <f t="shared" si="37"/>
        <v>0</v>
      </c>
      <c r="P64" s="1012">
        <f t="shared" si="37"/>
        <v>0</v>
      </c>
      <c r="Q64" s="825"/>
    </row>
    <row r="65" spans="1:17">
      <c r="A65" s="598">
        <v>11</v>
      </c>
      <c r="B65" s="516" t="s">
        <v>149</v>
      </c>
      <c r="C65" s="541" t="s">
        <v>28</v>
      </c>
      <c r="D65" s="541" t="s">
        <v>28</v>
      </c>
      <c r="E65" s="541" t="s">
        <v>28</v>
      </c>
      <c r="F65" s="541" t="s">
        <v>28</v>
      </c>
      <c r="G65" s="541" t="s">
        <v>28</v>
      </c>
      <c r="H65" s="541" t="s">
        <v>28</v>
      </c>
      <c r="I65" s="542" t="s">
        <v>28</v>
      </c>
      <c r="J65" s="825"/>
      <c r="K65" s="992"/>
      <c r="L65" s="993"/>
      <c r="M65" s="993"/>
      <c r="N65" s="993"/>
      <c r="O65" s="993"/>
      <c r="P65" s="994"/>
      <c r="Q65" s="825"/>
    </row>
    <row r="66" spans="1:17">
      <c r="A66" s="599" t="s">
        <v>150</v>
      </c>
      <c r="B66" s="622" t="s">
        <v>151</v>
      </c>
      <c r="C66" s="519">
        <v>0</v>
      </c>
      <c r="D66" s="520">
        <v>0</v>
      </c>
      <c r="E66" s="519">
        <v>0</v>
      </c>
      <c r="F66" s="521">
        <v>0</v>
      </c>
      <c r="G66" s="521">
        <v>0</v>
      </c>
      <c r="H66" s="521">
        <v>0</v>
      </c>
      <c r="I66" s="520">
        <v>0</v>
      </c>
      <c r="J66" s="825"/>
      <c r="K66" s="983">
        <f t="shared" ref="K66:P69" si="38">IF(AND(C66=0,D66=0),0,IF(AND(C66=0,D66&gt;0),1,IF(AND(C66=0,D66&lt;0),-1,(D66-C66)/ABS(C66))))</f>
        <v>0</v>
      </c>
      <c r="L66" s="984">
        <f t="shared" si="38"/>
        <v>0</v>
      </c>
      <c r="M66" s="984">
        <f t="shared" si="38"/>
        <v>0</v>
      </c>
      <c r="N66" s="984">
        <f t="shared" si="38"/>
        <v>0</v>
      </c>
      <c r="O66" s="984">
        <f t="shared" si="38"/>
        <v>0</v>
      </c>
      <c r="P66" s="985">
        <f t="shared" si="38"/>
        <v>0</v>
      </c>
      <c r="Q66" s="825"/>
    </row>
    <row r="67" spans="1:17">
      <c r="A67" s="550" t="s">
        <v>152</v>
      </c>
      <c r="B67" s="617" t="s">
        <v>153</v>
      </c>
      <c r="C67" s="522">
        <v>0</v>
      </c>
      <c r="D67" s="523">
        <v>0</v>
      </c>
      <c r="E67" s="522">
        <v>0</v>
      </c>
      <c r="F67" s="524">
        <v>0</v>
      </c>
      <c r="G67" s="524">
        <v>0</v>
      </c>
      <c r="H67" s="524">
        <v>0</v>
      </c>
      <c r="I67" s="523">
        <v>0</v>
      </c>
      <c r="J67" s="825"/>
      <c r="K67" s="986">
        <f t="shared" si="38"/>
        <v>0</v>
      </c>
      <c r="L67" s="987">
        <f t="shared" si="38"/>
        <v>0</v>
      </c>
      <c r="M67" s="987">
        <f t="shared" si="38"/>
        <v>0</v>
      </c>
      <c r="N67" s="987">
        <f t="shared" si="38"/>
        <v>0</v>
      </c>
      <c r="O67" s="987">
        <f t="shared" si="38"/>
        <v>0</v>
      </c>
      <c r="P67" s="988">
        <f t="shared" si="38"/>
        <v>0</v>
      </c>
      <c r="Q67" s="825"/>
    </row>
    <row r="68" spans="1:17">
      <c r="A68" s="603" t="s">
        <v>154</v>
      </c>
      <c r="B68" s="621" t="s">
        <v>155</v>
      </c>
      <c r="C68" s="534">
        <v>0</v>
      </c>
      <c r="D68" s="535">
        <v>0</v>
      </c>
      <c r="E68" s="534">
        <v>0</v>
      </c>
      <c r="F68" s="536">
        <v>0</v>
      </c>
      <c r="G68" s="536">
        <v>0</v>
      </c>
      <c r="H68" s="536">
        <v>0</v>
      </c>
      <c r="I68" s="535">
        <v>0</v>
      </c>
      <c r="J68" s="825"/>
      <c r="K68" s="986">
        <f t="shared" si="38"/>
        <v>0</v>
      </c>
      <c r="L68" s="987">
        <f t="shared" si="38"/>
        <v>0</v>
      </c>
      <c r="M68" s="987">
        <f t="shared" si="38"/>
        <v>0</v>
      </c>
      <c r="N68" s="987">
        <f t="shared" si="38"/>
        <v>0</v>
      </c>
      <c r="O68" s="987">
        <f t="shared" si="38"/>
        <v>0</v>
      </c>
      <c r="P68" s="988">
        <f t="shared" si="38"/>
        <v>0</v>
      </c>
      <c r="Q68" s="825"/>
    </row>
    <row r="69" spans="1:17">
      <c r="A69" s="601">
        <v>12</v>
      </c>
      <c r="B69" s="547" t="s">
        <v>156</v>
      </c>
      <c r="C69" s="528">
        <f t="shared" ref="C69:I69" si="39">SUM(C63:C64,C66:C68)</f>
        <v>0</v>
      </c>
      <c r="D69" s="529">
        <f t="shared" si="39"/>
        <v>0</v>
      </c>
      <c r="E69" s="528">
        <f t="shared" si="39"/>
        <v>0</v>
      </c>
      <c r="F69" s="530">
        <f t="shared" si="39"/>
        <v>0</v>
      </c>
      <c r="G69" s="530">
        <f t="shared" si="39"/>
        <v>0</v>
      </c>
      <c r="H69" s="530">
        <f t="shared" si="39"/>
        <v>0</v>
      </c>
      <c r="I69" s="529">
        <f t="shared" si="39"/>
        <v>0</v>
      </c>
      <c r="J69" s="825"/>
      <c r="K69" s="989">
        <f t="shared" si="38"/>
        <v>0</v>
      </c>
      <c r="L69" s="990">
        <f t="shared" si="38"/>
        <v>0</v>
      </c>
      <c r="M69" s="990">
        <f t="shared" si="38"/>
        <v>0</v>
      </c>
      <c r="N69" s="990">
        <f t="shared" si="38"/>
        <v>0</v>
      </c>
      <c r="O69" s="990">
        <f t="shared" si="38"/>
        <v>0</v>
      </c>
      <c r="P69" s="991">
        <f t="shared" si="38"/>
        <v>0</v>
      </c>
      <c r="Q69" s="825"/>
    </row>
    <row r="70" spans="1:17">
      <c r="A70" s="607"/>
      <c r="B70" s="548"/>
      <c r="C70" s="539"/>
      <c r="D70" s="539"/>
      <c r="E70" s="539"/>
      <c r="F70" s="539"/>
      <c r="G70" s="539"/>
      <c r="H70" s="539"/>
      <c r="I70" s="540"/>
      <c r="J70" s="825"/>
      <c r="K70" s="998"/>
      <c r="L70" s="999"/>
      <c r="M70" s="999"/>
      <c r="N70" s="999"/>
      <c r="O70" s="999"/>
      <c r="P70" s="1000"/>
      <c r="Q70" s="825"/>
    </row>
    <row r="71" spans="1:17">
      <c r="A71" s="608">
        <v>13</v>
      </c>
      <c r="B71" s="549" t="s">
        <v>72</v>
      </c>
      <c r="C71" s="544">
        <v>0</v>
      </c>
      <c r="D71" s="545">
        <v>0</v>
      </c>
      <c r="E71" s="544">
        <v>0</v>
      </c>
      <c r="F71" s="546">
        <v>0</v>
      </c>
      <c r="G71" s="546">
        <v>0</v>
      </c>
      <c r="H71" s="546">
        <v>0</v>
      </c>
      <c r="I71" s="545">
        <v>0</v>
      </c>
      <c r="J71" s="825"/>
      <c r="K71" s="1013">
        <f t="shared" ref="K71:P71" si="40">IF(AND(C71=0,D71=0),0,IF(AND(C71=0,D71&gt;0),1,IF(AND(C71=0,D71&lt;0),-1,(D71-C71)/ABS(C71))))</f>
        <v>0</v>
      </c>
      <c r="L71" s="1014">
        <f t="shared" si="40"/>
        <v>0</v>
      </c>
      <c r="M71" s="1014">
        <f t="shared" si="40"/>
        <v>0</v>
      </c>
      <c r="N71" s="1014">
        <f t="shared" si="40"/>
        <v>0</v>
      </c>
      <c r="O71" s="1014">
        <f t="shared" si="40"/>
        <v>0</v>
      </c>
      <c r="P71" s="1015">
        <f t="shared" si="40"/>
        <v>0</v>
      </c>
      <c r="Q71" s="825"/>
    </row>
    <row r="72" spans="1:17">
      <c r="A72" s="604"/>
      <c r="B72" s="538"/>
      <c r="C72" s="539"/>
      <c r="D72" s="539"/>
      <c r="E72" s="539"/>
      <c r="F72" s="539"/>
      <c r="G72" s="539"/>
      <c r="H72" s="539"/>
      <c r="I72" s="540"/>
      <c r="J72" s="825"/>
      <c r="K72" s="1004"/>
      <c r="L72" s="1005"/>
      <c r="M72" s="1005"/>
      <c r="N72" s="1005"/>
      <c r="O72" s="1005"/>
      <c r="P72" s="1006"/>
      <c r="Q72" s="825"/>
    </row>
    <row r="73" spans="1:17">
      <c r="A73" s="601">
        <v>14</v>
      </c>
      <c r="B73" s="537" t="s">
        <v>157</v>
      </c>
      <c r="C73" s="528">
        <f t="shared" ref="C73:I73" si="41">C69+C71</f>
        <v>0</v>
      </c>
      <c r="D73" s="529">
        <f t="shared" si="41"/>
        <v>0</v>
      </c>
      <c r="E73" s="528">
        <f t="shared" si="41"/>
        <v>0</v>
      </c>
      <c r="F73" s="530">
        <f t="shared" si="41"/>
        <v>0</v>
      </c>
      <c r="G73" s="530">
        <f t="shared" si="41"/>
        <v>0</v>
      </c>
      <c r="H73" s="530">
        <f t="shared" si="41"/>
        <v>0</v>
      </c>
      <c r="I73" s="529">
        <f t="shared" si="41"/>
        <v>0</v>
      </c>
      <c r="J73" s="825"/>
      <c r="K73" s="1001">
        <f t="shared" ref="K73:P73" si="42">IF(AND(C73=0,D73=0),0,IF(AND(C73=0,D73&gt;0),1,IF(AND(C73=0,D73&lt;0),-1,(D73-C73)/ABS(C73))))</f>
        <v>0</v>
      </c>
      <c r="L73" s="1002">
        <f t="shared" si="42"/>
        <v>0</v>
      </c>
      <c r="M73" s="1002">
        <f t="shared" si="42"/>
        <v>0</v>
      </c>
      <c r="N73" s="1002">
        <f t="shared" si="42"/>
        <v>0</v>
      </c>
      <c r="O73" s="1002">
        <f t="shared" si="42"/>
        <v>0</v>
      </c>
      <c r="P73" s="1003">
        <f t="shared" si="42"/>
        <v>0</v>
      </c>
      <c r="Q73" s="825"/>
    </row>
    <row r="74" spans="1:17">
      <c r="A74" s="604"/>
      <c r="B74" s="538"/>
      <c r="C74" s="539"/>
      <c r="D74" s="539"/>
      <c r="E74" s="539"/>
      <c r="F74" s="539"/>
      <c r="G74" s="539"/>
      <c r="H74" s="539"/>
      <c r="I74" s="540"/>
      <c r="J74" s="825"/>
      <c r="K74" s="998"/>
      <c r="L74" s="999"/>
      <c r="M74" s="999"/>
      <c r="N74" s="999"/>
      <c r="O74" s="999"/>
      <c r="P74" s="1000"/>
      <c r="Q74" s="825"/>
    </row>
    <row r="75" spans="1:17">
      <c r="A75" s="608">
        <v>15</v>
      </c>
      <c r="B75" s="549" t="s">
        <v>158</v>
      </c>
      <c r="C75" s="544">
        <v>0</v>
      </c>
      <c r="D75" s="545">
        <v>0</v>
      </c>
      <c r="E75" s="544">
        <v>0</v>
      </c>
      <c r="F75" s="546">
        <v>0</v>
      </c>
      <c r="G75" s="546">
        <v>0</v>
      </c>
      <c r="H75" s="546">
        <v>0</v>
      </c>
      <c r="I75" s="545">
        <v>0</v>
      </c>
      <c r="J75" s="825"/>
      <c r="K75" s="1016">
        <f t="shared" ref="K75:P75" si="43">IF(AND(C75=0,D75=0),0,IF(AND(C75=0,D75&gt;0),1,IF(AND(C75=0,D75&lt;0),-1,(D75-C75)/ABS(C75))))</f>
        <v>0</v>
      </c>
      <c r="L75" s="1017">
        <f t="shared" si="43"/>
        <v>0</v>
      </c>
      <c r="M75" s="1017">
        <f t="shared" si="43"/>
        <v>0</v>
      </c>
      <c r="N75" s="1017">
        <f t="shared" si="43"/>
        <v>0</v>
      </c>
      <c r="O75" s="1017">
        <f t="shared" si="43"/>
        <v>0</v>
      </c>
      <c r="P75" s="1018">
        <f t="shared" si="43"/>
        <v>0</v>
      </c>
      <c r="Q75" s="825"/>
    </row>
    <row r="76" spans="1:17">
      <c r="A76" s="609"/>
      <c r="B76" s="610"/>
      <c r="C76" s="977"/>
      <c r="D76" s="977"/>
      <c r="E76" s="977"/>
      <c r="F76" s="977"/>
      <c r="G76" s="977"/>
      <c r="H76" s="977"/>
      <c r="I76" s="977"/>
    </row>
    <row r="79" spans="1:17">
      <c r="A79" s="182"/>
      <c r="B79" s="187"/>
    </row>
    <row r="80" spans="1:17">
      <c r="A80" s="182"/>
      <c r="B80" s="187"/>
    </row>
    <row r="81" spans="1:2">
      <c r="A81" s="182"/>
      <c r="B81" s="187"/>
    </row>
    <row r="83" spans="1:2">
      <c r="B83" s="1192"/>
    </row>
    <row r="89" spans="1:2" ht="30" customHeight="1"/>
    <row r="97" hidden="1"/>
    <row r="98" hidden="1"/>
    <row r="99" hidden="1"/>
    <row r="100" hidden="1"/>
    <row r="101" hidden="1"/>
  </sheetData>
  <mergeCells count="11">
    <mergeCell ref="A1:B1"/>
    <mergeCell ref="C4:D4"/>
    <mergeCell ref="E4:I4"/>
    <mergeCell ref="P6:P7"/>
    <mergeCell ref="O6:O7"/>
    <mergeCell ref="N6:N7"/>
    <mergeCell ref="M6:M7"/>
    <mergeCell ref="L6:L7"/>
    <mergeCell ref="K6:K7"/>
    <mergeCell ref="K3:P5"/>
    <mergeCell ref="K2:P2"/>
  </mergeCells>
  <conditionalFormatting sqref="C7">
    <cfRule type="expression" dxfId="247" priority="1">
      <formula>IF(AND(ISBLANK(A69)=FALSE,YEAR0-DATE(YEAR(YEAR1)-1, MONTH(YEAR1), DAY(YEAR1))&lt;&gt;0),1,0)</formula>
    </cfRule>
  </conditionalFormatting>
  <conditionalFormatting sqref="C9:C20 C23:C30 C33:C40 C42 C44 C46 C49:C53 C56:C58 C60 C63:C64 C66:C69 C71 C73 C75">
    <cfRule type="expression" dxfId="246" priority="27">
      <formula>IF(YEAR1_TOGGLE=0,1,0)</formula>
    </cfRule>
  </conditionalFormatting>
  <conditionalFormatting sqref="C7:D7">
    <cfRule type="expression" dxfId="245" priority="13">
      <formula>IF(YEAR1-DATE(YEAR(YEAR2)-1, MONTH(YEAR2), DAY(YEAR2))&lt;&gt;0,1,0)</formula>
    </cfRule>
  </conditionalFormatting>
  <conditionalFormatting sqref="C9:P75">
    <cfRule type="cellIs" dxfId="244" priority="51" operator="equal">
      <formula>0</formula>
    </cfRule>
  </conditionalFormatting>
  <conditionalFormatting sqref="D9:D20 D23:D30 D33:D40 D42 D44 D46 D49:D53 D56:D58 D60 D63:D64 D66:D69 D71 D73 D75">
    <cfRule type="expression" dxfId="243" priority="26">
      <formula>IF(YEAR2_TOGGLE=0,1,0)</formula>
    </cfRule>
  </conditionalFormatting>
  <conditionalFormatting sqref="D7:E7">
    <cfRule type="expression" dxfId="242" priority="12">
      <formula>IF(YEAR2-DATE(YEAR(YEAR3)-1, MONTH(YEAR3), DAY(YEAR3))&lt;&gt;0,1,0)</formula>
    </cfRule>
  </conditionalFormatting>
  <conditionalFormatting sqref="E9:E20 E23:E30 E33:E40 E42 E44 E46 E49:E53 E56:E58 E60 E63:E64 E66:E69 E71 E73 E75">
    <cfRule type="expression" dxfId="241" priority="25">
      <formula>IF(YEAR3_TOGGLE=0,1,0)</formula>
    </cfRule>
  </conditionalFormatting>
  <conditionalFormatting sqref="E7:F7">
    <cfRule type="expression" dxfId="240" priority="6">
      <formula>IF(YEAR3-DATE(YEAR(YEAR4)-1, MONTH(YEAR4), DAY(YEAR4))&lt;&gt;0,1,0)</formula>
    </cfRule>
  </conditionalFormatting>
  <conditionalFormatting sqref="F9:F20 F23:F30 F33:F40 F42 F44 F46 F49:F53 F56:F58 F60 F63:F64 F66:F69 F71 F73 F75">
    <cfRule type="expression" dxfId="239" priority="24">
      <formula>IF(YEAR4_TOGGLE=0,1,0)</formula>
    </cfRule>
  </conditionalFormatting>
  <conditionalFormatting sqref="F7:G7">
    <cfRule type="expression" dxfId="238" priority="4">
      <formula>IF(YEAR4-DATE(YEAR(YEAR5)-1, MONTH(YEAR5), DAY(YEAR5))&lt;&gt;0,1,0)</formula>
    </cfRule>
  </conditionalFormatting>
  <conditionalFormatting sqref="G9:G20 G23:G30 G33:G40 G42 G44 G46 G49:G53 G56:G58 G60 G63:G64 G66:G69 G71 G73 G75">
    <cfRule type="expression" dxfId="237" priority="23">
      <formula>IF(YEAR5_TOGGLE=0,1,0)</formula>
    </cfRule>
  </conditionalFormatting>
  <conditionalFormatting sqref="G7:H7">
    <cfRule type="expression" dxfId="236" priority="3">
      <formula>IF(YEAR5-DATE(YEAR(YEAR6)-1, MONTH(YEAR6), DAY(YEAR6))&lt;&gt;0,1,0)</formula>
    </cfRule>
  </conditionalFormatting>
  <conditionalFormatting sqref="H9:H20 H23:H30 H33:H40 H42 H44 H46 H49:H53 H56:H58 H60 H63:H64 H66:H69 H71 H73 H75">
    <cfRule type="expression" dxfId="235" priority="22">
      <formula>IF(YEAR6_TOGGLE=0,1,0)</formula>
    </cfRule>
  </conditionalFormatting>
  <conditionalFormatting sqref="H7:I7">
    <cfRule type="expression" dxfId="234" priority="2">
      <formula>IF(YEAR6-DATE(YEAR(YEAR7)-1, MONTH(YEAR7), DAY(YEAR7))&lt;&gt;0,1,0)</formula>
    </cfRule>
  </conditionalFormatting>
  <conditionalFormatting sqref="I9:I20 I23:I30 I33:I40 I42 I44 I46 I49:I53 I56:I58 I60 I63:I64 I66:I69 I71 I73 I75">
    <cfRule type="expression" dxfId="233" priority="21">
      <formula>IF(YEAR7_TOGGLE=0,1,0)</formula>
    </cfRule>
  </conditionalFormatting>
  <conditionalFormatting sqref="K9:K11 K13:K20 K23:K30 K33:K40 K42 K44 K46 K49:K53 K56:K58 K60 K63:K64 K66:K69 K71 K73 K75">
    <cfRule type="expression" dxfId="232" priority="20">
      <formula>IF(OR(YEAR1_TOGGLE=0,YEAR2_TOGGLE=0),1,0)</formula>
    </cfRule>
  </conditionalFormatting>
  <conditionalFormatting sqref="K8:P8">
    <cfRule type="cellIs" dxfId="231" priority="30" operator="equal">
      <formula>0</formula>
    </cfRule>
  </conditionalFormatting>
  <conditionalFormatting sqref="K8:P75">
    <cfRule type="expression" dxfId="230" priority="29">
      <formula>IF(ABS(K8)&gt;=0.1,1,0)</formula>
    </cfRule>
  </conditionalFormatting>
  <conditionalFormatting sqref="L9:L11 L13:L20 L23:L30 L33:L40 L42 L44 L46 L49:L53 L56:L58 L60 L63:L64 L66:L69 L71 L73 L75">
    <cfRule type="expression" dxfId="229" priority="19">
      <formula>IF(OR(YEAR2_TOGGLE=0, YEAR3_TOGGLE=0),1,0)</formula>
    </cfRule>
  </conditionalFormatting>
  <conditionalFormatting sqref="M9:M11 M13:M20 M23:M30 M33:M40 M42 M44 M46 M49:M53 M56:M58 M60 M63:M64 M66:M69 M71 M73 M75">
    <cfRule type="expression" dxfId="228" priority="17">
      <formula>IF(OR(YEAR3_TOGGLE=0, YEAR4_TOGGLE=0),1,0)</formula>
    </cfRule>
  </conditionalFormatting>
  <conditionalFormatting sqref="N9:N11 N13:N20 N23:N30 N33:N40 N42 N44 N46 N49:N53 N56:N58 N60 N63:N64 N66:N69 N71 N73 N75">
    <cfRule type="expression" dxfId="227" priority="16">
      <formula>IF(OR(YEAR4_TOGGLE=0, YEAR5_TOGGLE=0),1,0)</formula>
    </cfRule>
  </conditionalFormatting>
  <conditionalFormatting sqref="O9:O11 O13:O20 O23:O30 O33:O40 O42 O44 O46 O49:O53 O56:O58 O60 O63:O64 O66:O69 O71 O73 O75">
    <cfRule type="expression" dxfId="226" priority="15">
      <formula>IF(OR(YEAR5_TOGGLE=0, YEAR6_TOGGLE=0),1,0)</formula>
    </cfRule>
  </conditionalFormatting>
  <conditionalFormatting sqref="P9:P11 P13:P20 P23:P30 P33:P40 P42 P44 P46 P49:P53 P56:P58 P60 P63:P64 P66:P69 P71 P73 P75">
    <cfRule type="expression" dxfId="225" priority="14">
      <formula>IF(OR(YEAR6_TOGGLE=0, YEAR7_TOGGLE=0),1,0)</formula>
    </cfRule>
  </conditionalFormatting>
  <pageMargins left="0.23622047244094491" right="0.23622047244094491" top="0.74803149606299213" bottom="0.74803149606299213" header="0.31496062992125984" footer="0.31496062992125984"/>
  <pageSetup paperSize="9" scale="67" fitToHeight="0" orientation="landscape" r:id="rId1"/>
  <rowBreaks count="1" manualBreakCount="1">
    <brk id="40" max="15" man="1"/>
  </rowBreaks>
  <ignoredErrors>
    <ignoredError sqref="D20:I2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P124"/>
  <sheetViews>
    <sheetView showGridLines="0" zoomScaleNormal="100" workbookViewId="0">
      <pane xSplit="2" ySplit="7" topLeftCell="C8" activePane="bottomRight" state="frozen"/>
      <selection pane="bottomRight" sqref="A1:B1"/>
      <selection pane="bottomLeft" activeCell="H28" sqref="H28"/>
      <selection pane="topRight" activeCell="H28" sqref="H28"/>
    </sheetView>
  </sheetViews>
  <sheetFormatPr defaultColWidth="9" defaultRowHeight="15"/>
  <cols>
    <col min="1" max="1" width="5.85546875" style="2" customWidth="1"/>
    <col min="2" max="2" width="62" style="1" customWidth="1"/>
    <col min="3" max="4" width="11.28515625" style="1" customWidth="1"/>
    <col min="5" max="6" width="13.28515625" style="1" customWidth="1"/>
    <col min="7" max="9" width="11.28515625" style="1" customWidth="1"/>
    <col min="10" max="10" width="10" customWidth="1"/>
    <col min="11" max="16" width="10.85546875" customWidth="1"/>
    <col min="17" max="16384" width="9" style="1"/>
  </cols>
  <sheetData>
    <row r="1" spans="1:16" ht="15.75">
      <c r="A1" s="1199" t="s">
        <v>1</v>
      </c>
      <c r="B1" s="1199"/>
    </row>
    <row r="2" spans="1:16" customFormat="1">
      <c r="A2" s="1190" t="s">
        <v>5</v>
      </c>
      <c r="B2" s="1190"/>
    </row>
    <row r="3" spans="1:16" ht="15" customHeight="1">
      <c r="K3" s="1204" t="s">
        <v>6</v>
      </c>
      <c r="L3" s="1204"/>
      <c r="M3" s="1204"/>
      <c r="N3" s="1204"/>
      <c r="O3" s="1204"/>
      <c r="P3" s="1204"/>
    </row>
    <row r="4" spans="1:16" ht="15.75" customHeight="1">
      <c r="A4" s="17" t="s">
        <v>159</v>
      </c>
      <c r="B4" s="18"/>
      <c r="C4" s="1211" t="s">
        <v>8</v>
      </c>
      <c r="D4" s="1211"/>
      <c r="E4" s="1211" t="s">
        <v>9</v>
      </c>
      <c r="F4" s="1211"/>
      <c r="G4" s="1211"/>
      <c r="H4" s="1211"/>
      <c r="I4" s="1212"/>
      <c r="J4" s="825"/>
      <c r="K4" s="1210" t="s">
        <v>160</v>
      </c>
      <c r="L4" s="1210"/>
      <c r="M4" s="1210"/>
      <c r="N4" s="1210"/>
      <c r="O4" s="1210"/>
      <c r="P4" s="1210"/>
    </row>
    <row r="5" spans="1:16" ht="41.25" customHeight="1">
      <c r="A5" s="19"/>
      <c r="B5" s="13"/>
      <c r="C5" s="156"/>
      <c r="D5" s="157" t="s">
        <v>11</v>
      </c>
      <c r="E5" s="156" t="s">
        <v>12</v>
      </c>
      <c r="F5" s="158"/>
      <c r="G5" s="158"/>
      <c r="H5" s="158"/>
      <c r="I5" s="159"/>
      <c r="J5" s="825"/>
      <c r="K5" s="1229"/>
      <c r="L5" s="1229"/>
      <c r="M5" s="1229"/>
      <c r="N5" s="1229"/>
      <c r="O5" s="1229"/>
      <c r="P5" s="1229"/>
    </row>
    <row r="6" spans="1:16" ht="15" customHeight="1">
      <c r="A6" s="19"/>
      <c r="B6" s="13"/>
      <c r="C6" s="422" t="s">
        <v>13</v>
      </c>
      <c r="D6" s="423" t="s">
        <v>14</v>
      </c>
      <c r="E6" s="422" t="s">
        <v>15</v>
      </c>
      <c r="F6" s="424" t="s">
        <v>16</v>
      </c>
      <c r="G6" s="424" t="s">
        <v>17</v>
      </c>
      <c r="H6" s="424" t="s">
        <v>18</v>
      </c>
      <c r="I6" s="425" t="s">
        <v>19</v>
      </c>
      <c r="J6" s="825"/>
      <c r="K6" s="1228" t="s">
        <v>20</v>
      </c>
      <c r="L6" s="1230" t="s">
        <v>21</v>
      </c>
      <c r="M6" s="1230" t="s">
        <v>22</v>
      </c>
      <c r="N6" s="1230" t="s">
        <v>23</v>
      </c>
      <c r="O6" s="1230" t="s">
        <v>24</v>
      </c>
      <c r="P6" s="1231" t="s">
        <v>25</v>
      </c>
    </row>
    <row r="7" spans="1:16" ht="15" customHeight="1">
      <c r="A7" s="20"/>
      <c r="B7" s="27" t="s">
        <v>26</v>
      </c>
      <c r="C7" s="160"/>
      <c r="D7" s="161"/>
      <c r="E7" s="160"/>
      <c r="F7" s="162"/>
      <c r="G7" s="162"/>
      <c r="H7" s="162"/>
      <c r="I7" s="163"/>
      <c r="J7" s="825"/>
      <c r="K7" s="1209"/>
      <c r="L7" s="1208"/>
      <c r="M7" s="1208"/>
      <c r="N7" s="1208"/>
      <c r="O7" s="1208"/>
      <c r="P7" s="1207"/>
    </row>
    <row r="8" spans="1:16">
      <c r="A8" s="34">
        <v>1</v>
      </c>
      <c r="B8" s="35" t="s">
        <v>161</v>
      </c>
      <c r="C8" s="447" t="s">
        <v>28</v>
      </c>
      <c r="D8" s="447" t="s">
        <v>28</v>
      </c>
      <c r="E8" s="439" t="s">
        <v>28</v>
      </c>
      <c r="F8" s="439" t="s">
        <v>28</v>
      </c>
      <c r="G8" s="439" t="s">
        <v>28</v>
      </c>
      <c r="H8" s="439" t="s">
        <v>28</v>
      </c>
      <c r="I8" s="440" t="s">
        <v>28</v>
      </c>
      <c r="J8" s="825"/>
      <c r="K8" s="761"/>
      <c r="L8" s="762"/>
      <c r="M8" s="763"/>
      <c r="N8" s="763"/>
      <c r="O8" s="763"/>
      <c r="P8" s="764"/>
    </row>
    <row r="9" spans="1:16">
      <c r="A9" s="5" t="s">
        <v>29</v>
      </c>
      <c r="B9" s="126" t="s">
        <v>162</v>
      </c>
      <c r="C9" s="222">
        <f>'1 Inc and Exp'!C37</f>
        <v>0</v>
      </c>
      <c r="D9" s="218">
        <f>'1 Inc and Exp'!D37</f>
        <v>0</v>
      </c>
      <c r="E9" s="219">
        <f>'1 Inc and Exp'!E37</f>
        <v>0</v>
      </c>
      <c r="F9" s="220">
        <f>'1 Inc and Exp'!F37</f>
        <v>0</v>
      </c>
      <c r="G9" s="220">
        <f>'1 Inc and Exp'!G37</f>
        <v>0</v>
      </c>
      <c r="H9" s="220">
        <f>'1 Inc and Exp'!H37</f>
        <v>0</v>
      </c>
      <c r="I9" s="221">
        <f>'1 Inc and Exp'!I37</f>
        <v>0</v>
      </c>
      <c r="J9" s="825"/>
      <c r="K9" s="649">
        <f t="shared" ref="K9:P9" si="0">IF(AND(C9=0,D9=0),0,IF(AND(C9=0,D9&gt;0),1,IF(AND(C9=0,D9&lt;0),-1,(D9-C9)/ABS(C9))))</f>
        <v>0</v>
      </c>
      <c r="L9" s="650">
        <f t="shared" si="0"/>
        <v>0</v>
      </c>
      <c r="M9" s="650">
        <f t="shared" si="0"/>
        <v>0</v>
      </c>
      <c r="N9" s="650">
        <f t="shared" si="0"/>
        <v>0</v>
      </c>
      <c r="O9" s="650">
        <f t="shared" si="0"/>
        <v>0</v>
      </c>
      <c r="P9" s="753">
        <f t="shared" si="0"/>
        <v>0</v>
      </c>
    </row>
    <row r="10" spans="1:16">
      <c r="A10" s="21"/>
      <c r="B10" s="15"/>
      <c r="C10" s="207"/>
      <c r="D10" s="207"/>
      <c r="E10" s="208"/>
      <c r="F10" s="208"/>
      <c r="G10" s="208"/>
      <c r="H10" s="208"/>
      <c r="I10" s="209"/>
      <c r="J10" s="825"/>
      <c r="K10" s="761"/>
      <c r="L10" s="762"/>
      <c r="M10" s="763"/>
      <c r="N10" s="763"/>
      <c r="O10" s="763"/>
      <c r="P10" s="764"/>
    </row>
    <row r="11" spans="1:16">
      <c r="A11" s="34">
        <v>2</v>
      </c>
      <c r="B11" s="38" t="s">
        <v>163</v>
      </c>
      <c r="C11" s="443" t="s">
        <v>28</v>
      </c>
      <c r="D11" s="443" t="s">
        <v>28</v>
      </c>
      <c r="E11" s="441" t="s">
        <v>28</v>
      </c>
      <c r="F11" s="441" t="s">
        <v>28</v>
      </c>
      <c r="G11" s="441" t="s">
        <v>28</v>
      </c>
      <c r="H11" s="441" t="s">
        <v>28</v>
      </c>
      <c r="I11" s="442" t="s">
        <v>28</v>
      </c>
      <c r="J11" s="825"/>
      <c r="K11" s="761"/>
      <c r="L11" s="762"/>
      <c r="M11" s="763"/>
      <c r="N11" s="763"/>
      <c r="O11" s="763"/>
      <c r="P11" s="764"/>
    </row>
    <row r="12" spans="1:16">
      <c r="A12" s="7" t="s">
        <v>44</v>
      </c>
      <c r="B12" s="127" t="s">
        <v>164</v>
      </c>
      <c r="C12" s="338">
        <v>0</v>
      </c>
      <c r="D12" s="339">
        <v>0</v>
      </c>
      <c r="E12" s="340">
        <v>0</v>
      </c>
      <c r="F12" s="341">
        <v>0</v>
      </c>
      <c r="G12" s="341">
        <v>0</v>
      </c>
      <c r="H12" s="341">
        <v>0</v>
      </c>
      <c r="I12" s="342">
        <v>0</v>
      </c>
      <c r="J12" s="825"/>
      <c r="K12" s="654">
        <f>IF(AND(C12=0,D12=0),0,IF(AND(C12=0,D12&gt;0),1,IF(AND(C12=0,D12&lt;0),-1,(D12-C12)/ABS(C12))))</f>
        <v>0</v>
      </c>
      <c r="L12" s="651">
        <f t="shared" ref="L12:P25" si="1">IF(AND(D12=0,E12=0),0,IF(AND(D12=0,E12&gt;0),1,IF(AND(D12=0,E12&lt;0),-1,(E12-D12)/ABS(D12))))</f>
        <v>0</v>
      </c>
      <c r="M12" s="651">
        <f t="shared" si="1"/>
        <v>0</v>
      </c>
      <c r="N12" s="651">
        <f t="shared" si="1"/>
        <v>0</v>
      </c>
      <c r="O12" s="651">
        <f t="shared" si="1"/>
        <v>0</v>
      </c>
      <c r="P12" s="652">
        <f t="shared" si="1"/>
        <v>0</v>
      </c>
    </row>
    <row r="13" spans="1:16">
      <c r="A13" s="9" t="s">
        <v>46</v>
      </c>
      <c r="B13" s="12" t="s">
        <v>165</v>
      </c>
      <c r="C13" s="343">
        <v>0</v>
      </c>
      <c r="D13" s="344">
        <v>0</v>
      </c>
      <c r="E13" s="335">
        <v>0</v>
      </c>
      <c r="F13" s="336">
        <v>0</v>
      </c>
      <c r="G13" s="336">
        <v>0</v>
      </c>
      <c r="H13" s="336">
        <v>0</v>
      </c>
      <c r="I13" s="337">
        <v>0</v>
      </c>
      <c r="J13" s="825"/>
      <c r="K13" s="505">
        <f t="shared" ref="K13:K25" si="2">IF(AND(C13=0,D13=0),0,IF(AND(C13=0,D13&gt;0),1,IF(AND(C13=0,D13&lt;0),-1,(D13-C13)/ABS(C13))))</f>
        <v>0</v>
      </c>
      <c r="L13" s="506">
        <f t="shared" si="1"/>
        <v>0</v>
      </c>
      <c r="M13" s="506">
        <f t="shared" si="1"/>
        <v>0</v>
      </c>
      <c r="N13" s="506">
        <f t="shared" si="1"/>
        <v>0</v>
      </c>
      <c r="O13" s="506">
        <f t="shared" si="1"/>
        <v>0</v>
      </c>
      <c r="P13" s="507">
        <f t="shared" si="1"/>
        <v>0</v>
      </c>
    </row>
    <row r="14" spans="1:16">
      <c r="A14" s="9" t="s">
        <v>48</v>
      </c>
      <c r="B14" s="12" t="s">
        <v>166</v>
      </c>
      <c r="C14" s="343">
        <v>0</v>
      </c>
      <c r="D14" s="344">
        <v>0</v>
      </c>
      <c r="E14" s="335">
        <v>0</v>
      </c>
      <c r="F14" s="336">
        <v>0</v>
      </c>
      <c r="G14" s="336">
        <v>0</v>
      </c>
      <c r="H14" s="336">
        <v>0</v>
      </c>
      <c r="I14" s="337">
        <v>0</v>
      </c>
      <c r="J14" s="825"/>
      <c r="K14" s="505">
        <f t="shared" si="2"/>
        <v>0</v>
      </c>
      <c r="L14" s="506">
        <f t="shared" si="1"/>
        <v>0</v>
      </c>
      <c r="M14" s="506">
        <f t="shared" si="1"/>
        <v>0</v>
      </c>
      <c r="N14" s="506">
        <f t="shared" si="1"/>
        <v>0</v>
      </c>
      <c r="O14" s="506">
        <f t="shared" si="1"/>
        <v>0</v>
      </c>
      <c r="P14" s="507">
        <f t="shared" si="1"/>
        <v>0</v>
      </c>
    </row>
    <row r="15" spans="1:16">
      <c r="A15" s="9" t="s">
        <v>50</v>
      </c>
      <c r="B15" s="12" t="s">
        <v>167</v>
      </c>
      <c r="C15" s="343">
        <v>0</v>
      </c>
      <c r="D15" s="344">
        <v>0</v>
      </c>
      <c r="E15" s="335">
        <v>0</v>
      </c>
      <c r="F15" s="336">
        <v>0</v>
      </c>
      <c r="G15" s="336">
        <v>0</v>
      </c>
      <c r="H15" s="336">
        <v>0</v>
      </c>
      <c r="I15" s="337">
        <v>0</v>
      </c>
      <c r="J15" s="825"/>
      <c r="K15" s="505">
        <f t="shared" si="2"/>
        <v>0</v>
      </c>
      <c r="L15" s="506">
        <f t="shared" si="1"/>
        <v>0</v>
      </c>
      <c r="M15" s="506">
        <f t="shared" si="1"/>
        <v>0</v>
      </c>
      <c r="N15" s="506">
        <f t="shared" si="1"/>
        <v>0</v>
      </c>
      <c r="O15" s="506">
        <f t="shared" si="1"/>
        <v>0</v>
      </c>
      <c r="P15" s="507">
        <f t="shared" si="1"/>
        <v>0</v>
      </c>
    </row>
    <row r="16" spans="1:16">
      <c r="A16" s="9" t="s">
        <v>52</v>
      </c>
      <c r="B16" s="12" t="s">
        <v>168</v>
      </c>
      <c r="C16" s="378">
        <f>-SUM('1 Inc and Exp'!C33,'1 Inc and Exp'!C32)</f>
        <v>0</v>
      </c>
      <c r="D16" s="379">
        <f>-SUM('1 Inc and Exp'!D33,'1 Inc and Exp'!D32)</f>
        <v>0</v>
      </c>
      <c r="E16" s="204">
        <f>-SUM('1 Inc and Exp'!E33,'1 Inc and Exp'!E32)</f>
        <v>0</v>
      </c>
      <c r="F16" s="206">
        <f>-SUM('1 Inc and Exp'!F33,'1 Inc and Exp'!F32)</f>
        <v>0</v>
      </c>
      <c r="G16" s="206">
        <f>-SUM('1 Inc and Exp'!G33,'1 Inc and Exp'!G32)</f>
        <v>0</v>
      </c>
      <c r="H16" s="206">
        <f>-SUM('1 Inc and Exp'!H33,'1 Inc and Exp'!H32)</f>
        <v>0</v>
      </c>
      <c r="I16" s="205">
        <f>-SUM('1 Inc and Exp'!I33,'1 Inc and Exp'!I32)</f>
        <v>0</v>
      </c>
      <c r="J16" s="825"/>
      <c r="K16" s="505">
        <f t="shared" si="2"/>
        <v>0</v>
      </c>
      <c r="L16" s="506">
        <f t="shared" si="1"/>
        <v>0</v>
      </c>
      <c r="M16" s="506">
        <f t="shared" si="1"/>
        <v>0</v>
      </c>
      <c r="N16" s="506">
        <f t="shared" si="1"/>
        <v>0</v>
      </c>
      <c r="O16" s="506">
        <f t="shared" si="1"/>
        <v>0</v>
      </c>
      <c r="P16" s="507">
        <f t="shared" si="1"/>
        <v>0</v>
      </c>
    </row>
    <row r="17" spans="1:16">
      <c r="A17" s="9" t="s">
        <v>54</v>
      </c>
      <c r="B17" s="12" t="s">
        <v>169</v>
      </c>
      <c r="C17" s="343">
        <v>0</v>
      </c>
      <c r="D17" s="344">
        <v>0</v>
      </c>
      <c r="E17" s="335">
        <v>0</v>
      </c>
      <c r="F17" s="336">
        <v>0</v>
      </c>
      <c r="G17" s="336">
        <v>0</v>
      </c>
      <c r="H17" s="336">
        <v>0</v>
      </c>
      <c r="I17" s="337">
        <v>0</v>
      </c>
      <c r="J17" s="825"/>
      <c r="K17" s="505">
        <f t="shared" si="2"/>
        <v>0</v>
      </c>
      <c r="L17" s="506">
        <f t="shared" si="1"/>
        <v>0</v>
      </c>
      <c r="M17" s="506">
        <f t="shared" si="1"/>
        <v>0</v>
      </c>
      <c r="N17" s="506">
        <f t="shared" si="1"/>
        <v>0</v>
      </c>
      <c r="O17" s="506">
        <f t="shared" si="1"/>
        <v>0</v>
      </c>
      <c r="P17" s="507">
        <f t="shared" si="1"/>
        <v>0</v>
      </c>
    </row>
    <row r="18" spans="1:16">
      <c r="A18" s="9" t="s">
        <v>104</v>
      </c>
      <c r="B18" s="12" t="s">
        <v>170</v>
      </c>
      <c r="C18" s="343">
        <v>0</v>
      </c>
      <c r="D18" s="344">
        <v>0</v>
      </c>
      <c r="E18" s="335">
        <v>0</v>
      </c>
      <c r="F18" s="336">
        <v>0</v>
      </c>
      <c r="G18" s="336">
        <v>0</v>
      </c>
      <c r="H18" s="336">
        <v>0</v>
      </c>
      <c r="I18" s="337">
        <v>0</v>
      </c>
      <c r="J18" s="825"/>
      <c r="K18" s="505">
        <f t="shared" si="2"/>
        <v>0</v>
      </c>
      <c r="L18" s="506">
        <f t="shared" si="1"/>
        <v>0</v>
      </c>
      <c r="M18" s="506">
        <f t="shared" si="1"/>
        <v>0</v>
      </c>
      <c r="N18" s="506">
        <f t="shared" si="1"/>
        <v>0</v>
      </c>
      <c r="O18" s="506">
        <f t="shared" si="1"/>
        <v>0</v>
      </c>
      <c r="P18" s="507">
        <f t="shared" si="1"/>
        <v>0</v>
      </c>
    </row>
    <row r="19" spans="1:16">
      <c r="A19" s="9" t="s">
        <v>106</v>
      </c>
      <c r="B19" s="12" t="s">
        <v>171</v>
      </c>
      <c r="C19" s="343">
        <v>0</v>
      </c>
      <c r="D19" s="344">
        <v>0</v>
      </c>
      <c r="E19" s="335">
        <v>0</v>
      </c>
      <c r="F19" s="336">
        <v>0</v>
      </c>
      <c r="G19" s="336">
        <v>0</v>
      </c>
      <c r="H19" s="336">
        <v>0</v>
      </c>
      <c r="I19" s="337">
        <v>0</v>
      </c>
      <c r="J19" s="825"/>
      <c r="K19" s="505">
        <f t="shared" si="2"/>
        <v>0</v>
      </c>
      <c r="L19" s="506">
        <f t="shared" si="1"/>
        <v>0</v>
      </c>
      <c r="M19" s="506">
        <f t="shared" si="1"/>
        <v>0</v>
      </c>
      <c r="N19" s="506">
        <f t="shared" si="1"/>
        <v>0</v>
      </c>
      <c r="O19" s="506">
        <f t="shared" si="1"/>
        <v>0</v>
      </c>
      <c r="P19" s="507">
        <f t="shared" si="1"/>
        <v>0</v>
      </c>
    </row>
    <row r="20" spans="1:16">
      <c r="A20" s="9" t="s">
        <v>172</v>
      </c>
      <c r="B20" s="12" t="s">
        <v>173</v>
      </c>
      <c r="C20" s="343">
        <v>0</v>
      </c>
      <c r="D20" s="344">
        <v>0</v>
      </c>
      <c r="E20" s="335">
        <v>0</v>
      </c>
      <c r="F20" s="336">
        <v>0</v>
      </c>
      <c r="G20" s="336">
        <v>0</v>
      </c>
      <c r="H20" s="336">
        <v>0</v>
      </c>
      <c r="I20" s="337">
        <v>0</v>
      </c>
      <c r="J20" s="825"/>
      <c r="K20" s="505">
        <f t="shared" si="2"/>
        <v>0</v>
      </c>
      <c r="L20" s="506">
        <f t="shared" si="1"/>
        <v>0</v>
      </c>
      <c r="M20" s="506">
        <f t="shared" si="1"/>
        <v>0</v>
      </c>
      <c r="N20" s="506">
        <f t="shared" si="1"/>
        <v>0</v>
      </c>
      <c r="O20" s="506">
        <f t="shared" si="1"/>
        <v>0</v>
      </c>
      <c r="P20" s="507">
        <f t="shared" si="1"/>
        <v>0</v>
      </c>
    </row>
    <row r="21" spans="1:16">
      <c r="A21" s="9" t="s">
        <v>174</v>
      </c>
      <c r="B21" s="12" t="s">
        <v>175</v>
      </c>
      <c r="C21" s="343">
        <v>0</v>
      </c>
      <c r="D21" s="344">
        <v>0</v>
      </c>
      <c r="E21" s="335">
        <v>0</v>
      </c>
      <c r="F21" s="336">
        <v>0</v>
      </c>
      <c r="G21" s="336">
        <v>0</v>
      </c>
      <c r="H21" s="336">
        <v>0</v>
      </c>
      <c r="I21" s="337">
        <v>0</v>
      </c>
      <c r="J21" s="825"/>
      <c r="K21" s="505">
        <f t="shared" si="2"/>
        <v>0</v>
      </c>
      <c r="L21" s="506">
        <f t="shared" si="1"/>
        <v>0</v>
      </c>
      <c r="M21" s="506">
        <f t="shared" si="1"/>
        <v>0</v>
      </c>
      <c r="N21" s="506">
        <f t="shared" si="1"/>
        <v>0</v>
      </c>
      <c r="O21" s="506">
        <f t="shared" si="1"/>
        <v>0</v>
      </c>
      <c r="P21" s="507">
        <f t="shared" si="1"/>
        <v>0</v>
      </c>
    </row>
    <row r="22" spans="1:16">
      <c r="A22" s="9" t="s">
        <v>176</v>
      </c>
      <c r="B22" s="12" t="s">
        <v>177</v>
      </c>
      <c r="C22" s="343">
        <v>0</v>
      </c>
      <c r="D22" s="344">
        <v>0</v>
      </c>
      <c r="E22" s="335">
        <v>0</v>
      </c>
      <c r="F22" s="336">
        <v>0</v>
      </c>
      <c r="G22" s="336">
        <v>0</v>
      </c>
      <c r="H22" s="336">
        <v>0</v>
      </c>
      <c r="I22" s="337">
        <v>0</v>
      </c>
      <c r="J22" s="825"/>
      <c r="K22" s="505">
        <f t="shared" si="2"/>
        <v>0</v>
      </c>
      <c r="L22" s="506">
        <f t="shared" si="1"/>
        <v>0</v>
      </c>
      <c r="M22" s="506">
        <f t="shared" si="1"/>
        <v>0</v>
      </c>
      <c r="N22" s="506">
        <f t="shared" si="1"/>
        <v>0</v>
      </c>
      <c r="O22" s="506">
        <f t="shared" si="1"/>
        <v>0</v>
      </c>
      <c r="P22" s="507">
        <f t="shared" si="1"/>
        <v>0</v>
      </c>
    </row>
    <row r="23" spans="1:16">
      <c r="A23" s="9" t="s">
        <v>178</v>
      </c>
      <c r="B23" s="12" t="s">
        <v>179</v>
      </c>
      <c r="C23" s="378">
        <f>-'1 Inc and Exp'!C34</f>
        <v>0</v>
      </c>
      <c r="D23" s="379">
        <f>-'1 Inc and Exp'!D34</f>
        <v>0</v>
      </c>
      <c r="E23" s="204">
        <f>-'1 Inc and Exp'!E34</f>
        <v>0</v>
      </c>
      <c r="F23" s="206">
        <f>-'1 Inc and Exp'!F34</f>
        <v>0</v>
      </c>
      <c r="G23" s="206">
        <f>-'1 Inc and Exp'!G34</f>
        <v>0</v>
      </c>
      <c r="H23" s="206">
        <f>-'1 Inc and Exp'!H34</f>
        <v>0</v>
      </c>
      <c r="I23" s="205">
        <f>-'1 Inc and Exp'!I34</f>
        <v>0</v>
      </c>
      <c r="J23" s="825"/>
      <c r="K23" s="505">
        <f t="shared" si="2"/>
        <v>0</v>
      </c>
      <c r="L23" s="506">
        <f t="shared" si="1"/>
        <v>0</v>
      </c>
      <c r="M23" s="506">
        <f t="shared" si="1"/>
        <v>0</v>
      </c>
      <c r="N23" s="506">
        <f t="shared" si="1"/>
        <v>0</v>
      </c>
      <c r="O23" s="506">
        <f t="shared" si="1"/>
        <v>0</v>
      </c>
      <c r="P23" s="507">
        <f t="shared" si="1"/>
        <v>0</v>
      </c>
    </row>
    <row r="24" spans="1:16">
      <c r="A24" s="9" t="s">
        <v>180</v>
      </c>
      <c r="B24" s="12" t="s">
        <v>181</v>
      </c>
      <c r="C24" s="378">
        <f>-'1 Inc and Exp'!C35</f>
        <v>0</v>
      </c>
      <c r="D24" s="379">
        <f>-'1 Inc and Exp'!D35</f>
        <v>0</v>
      </c>
      <c r="E24" s="321">
        <f>-'1 Inc and Exp'!E35</f>
        <v>0</v>
      </c>
      <c r="F24" s="206">
        <f>-'1 Inc and Exp'!F35</f>
        <v>0</v>
      </c>
      <c r="G24" s="206">
        <f>-'1 Inc and Exp'!G35</f>
        <v>0</v>
      </c>
      <c r="H24" s="206">
        <f>-'1 Inc and Exp'!H35</f>
        <v>0</v>
      </c>
      <c r="I24" s="205">
        <f>-'1 Inc and Exp'!I35</f>
        <v>0</v>
      </c>
      <c r="J24" s="825"/>
      <c r="K24" s="505">
        <f t="shared" si="2"/>
        <v>0</v>
      </c>
      <c r="L24" s="506">
        <f t="shared" si="1"/>
        <v>0</v>
      </c>
      <c r="M24" s="506">
        <f t="shared" si="1"/>
        <v>0</v>
      </c>
      <c r="N24" s="506">
        <f t="shared" si="1"/>
        <v>0</v>
      </c>
      <c r="O24" s="506">
        <f t="shared" si="1"/>
        <v>0</v>
      </c>
      <c r="P24" s="507">
        <f t="shared" si="1"/>
        <v>0</v>
      </c>
    </row>
    <row r="25" spans="1:16">
      <c r="A25" s="31" t="s">
        <v>182</v>
      </c>
      <c r="B25" s="128" t="s">
        <v>183</v>
      </c>
      <c r="C25" s="345">
        <v>0</v>
      </c>
      <c r="D25" s="346">
        <v>0</v>
      </c>
      <c r="E25" s="210">
        <v>0</v>
      </c>
      <c r="F25" s="347">
        <v>0</v>
      </c>
      <c r="G25" s="347">
        <v>0</v>
      </c>
      <c r="H25" s="347">
        <v>0</v>
      </c>
      <c r="I25" s="348">
        <v>0</v>
      </c>
      <c r="J25" s="825"/>
      <c r="K25" s="655">
        <f t="shared" si="2"/>
        <v>0</v>
      </c>
      <c r="L25" s="653">
        <f t="shared" si="1"/>
        <v>0</v>
      </c>
      <c r="M25" s="653">
        <f t="shared" si="1"/>
        <v>0</v>
      </c>
      <c r="N25" s="653">
        <f t="shared" si="1"/>
        <v>0</v>
      </c>
      <c r="O25" s="653">
        <f t="shared" si="1"/>
        <v>0</v>
      </c>
      <c r="P25" s="656">
        <f t="shared" si="1"/>
        <v>0</v>
      </c>
    </row>
    <row r="26" spans="1:16">
      <c r="A26" s="21"/>
      <c r="B26" s="39"/>
      <c r="C26" s="207"/>
      <c r="D26" s="207"/>
      <c r="E26" s="211"/>
      <c r="F26" s="211"/>
      <c r="G26" s="211"/>
      <c r="H26" s="211"/>
      <c r="I26" s="212"/>
      <c r="J26" s="825"/>
      <c r="K26" s="761"/>
      <c r="L26" s="762"/>
      <c r="M26" s="765"/>
      <c r="N26" s="765"/>
      <c r="O26" s="765"/>
      <c r="P26" s="766"/>
    </row>
    <row r="27" spans="1:16">
      <c r="A27" s="34">
        <v>3</v>
      </c>
      <c r="B27" s="38" t="s">
        <v>184</v>
      </c>
      <c r="C27" s="443" t="s">
        <v>28</v>
      </c>
      <c r="D27" s="443" t="s">
        <v>28</v>
      </c>
      <c r="E27" s="444" t="s">
        <v>28</v>
      </c>
      <c r="F27" s="444" t="s">
        <v>28</v>
      </c>
      <c r="G27" s="444" t="s">
        <v>28</v>
      </c>
      <c r="H27" s="444" t="s">
        <v>28</v>
      </c>
      <c r="I27" s="445" t="s">
        <v>28</v>
      </c>
      <c r="J27" s="825"/>
      <c r="K27" s="761"/>
      <c r="L27" s="762"/>
      <c r="M27" s="765"/>
      <c r="N27" s="765"/>
      <c r="O27" s="765"/>
      <c r="P27" s="766"/>
    </row>
    <row r="28" spans="1:16">
      <c r="A28" s="7" t="s">
        <v>109</v>
      </c>
      <c r="B28" s="129" t="s">
        <v>38</v>
      </c>
      <c r="C28" s="338">
        <v>0</v>
      </c>
      <c r="D28" s="349">
        <v>0</v>
      </c>
      <c r="E28" s="340">
        <v>0</v>
      </c>
      <c r="F28" s="341">
        <v>0</v>
      </c>
      <c r="G28" s="341">
        <v>0</v>
      </c>
      <c r="H28" s="341">
        <v>0</v>
      </c>
      <c r="I28" s="342">
        <v>0</v>
      </c>
      <c r="J28" s="825"/>
      <c r="K28" s="654">
        <f t="shared" ref="K28:K35" si="3">IF(AND(C28=0,D28=0),0,IF(AND(C28=0,D28&gt;0),1,IF(AND(C28=0,D28&lt;0),-1,(D28-C28)/ABS(C28))))</f>
        <v>0</v>
      </c>
      <c r="L28" s="651">
        <f t="shared" ref="L28:P33" si="4">IF(AND(D28=0,E28=0),0,IF(AND(D28=0,E28&gt;0),1,IF(AND(D28=0,E28&lt;0),-1,(E28-D28)/ABS(D28))))</f>
        <v>0</v>
      </c>
      <c r="M28" s="651">
        <f t="shared" si="4"/>
        <v>0</v>
      </c>
      <c r="N28" s="651">
        <f t="shared" si="4"/>
        <v>0</v>
      </c>
      <c r="O28" s="651">
        <f t="shared" si="4"/>
        <v>0</v>
      </c>
      <c r="P28" s="652">
        <f t="shared" si="4"/>
        <v>0</v>
      </c>
    </row>
    <row r="29" spans="1:16">
      <c r="A29" s="9" t="s">
        <v>111</v>
      </c>
      <c r="B29" s="130" t="s">
        <v>185</v>
      </c>
      <c r="C29" s="343">
        <v>0</v>
      </c>
      <c r="D29" s="344">
        <v>0</v>
      </c>
      <c r="E29" s="335">
        <v>0</v>
      </c>
      <c r="F29" s="336">
        <v>0</v>
      </c>
      <c r="G29" s="336">
        <v>0</v>
      </c>
      <c r="H29" s="336">
        <v>0</v>
      </c>
      <c r="I29" s="337">
        <v>0</v>
      </c>
      <c r="J29" s="825"/>
      <c r="K29" s="505">
        <f t="shared" si="3"/>
        <v>0</v>
      </c>
      <c r="L29" s="506">
        <f t="shared" si="4"/>
        <v>0</v>
      </c>
      <c r="M29" s="506">
        <f t="shared" si="4"/>
        <v>0</v>
      </c>
      <c r="N29" s="506">
        <f t="shared" si="4"/>
        <v>0</v>
      </c>
      <c r="O29" s="506">
        <f t="shared" si="4"/>
        <v>0</v>
      </c>
      <c r="P29" s="507">
        <f t="shared" si="4"/>
        <v>0</v>
      </c>
    </row>
    <row r="30" spans="1:16">
      <c r="A30" s="9" t="s">
        <v>113</v>
      </c>
      <c r="B30" s="130" t="s">
        <v>186</v>
      </c>
      <c r="C30" s="343">
        <v>0</v>
      </c>
      <c r="D30" s="344">
        <v>0</v>
      </c>
      <c r="E30" s="335">
        <v>0</v>
      </c>
      <c r="F30" s="336">
        <v>0</v>
      </c>
      <c r="G30" s="336">
        <v>0</v>
      </c>
      <c r="H30" s="336">
        <v>0</v>
      </c>
      <c r="I30" s="337">
        <v>0</v>
      </c>
      <c r="J30" s="825"/>
      <c r="K30" s="505">
        <f t="shared" si="3"/>
        <v>0</v>
      </c>
      <c r="L30" s="506">
        <f t="shared" si="4"/>
        <v>0</v>
      </c>
      <c r="M30" s="506">
        <f t="shared" si="4"/>
        <v>0</v>
      </c>
      <c r="N30" s="506">
        <f t="shared" si="4"/>
        <v>0</v>
      </c>
      <c r="O30" s="506">
        <f t="shared" si="4"/>
        <v>0</v>
      </c>
      <c r="P30" s="507">
        <f t="shared" si="4"/>
        <v>0</v>
      </c>
    </row>
    <row r="31" spans="1:16">
      <c r="A31" s="146" t="s">
        <v>115</v>
      </c>
      <c r="B31" s="627" t="s">
        <v>187</v>
      </c>
      <c r="C31" s="625">
        <v>0</v>
      </c>
      <c r="D31" s="626">
        <v>0</v>
      </c>
      <c r="E31" s="571">
        <v>0</v>
      </c>
      <c r="F31" s="572">
        <v>0</v>
      </c>
      <c r="G31" s="572">
        <v>0</v>
      </c>
      <c r="H31" s="572">
        <v>0</v>
      </c>
      <c r="I31" s="573">
        <v>0</v>
      </c>
      <c r="J31" s="825"/>
      <c r="K31" s="505">
        <f t="shared" si="3"/>
        <v>0</v>
      </c>
      <c r="L31" s="506">
        <f t="shared" si="4"/>
        <v>0</v>
      </c>
      <c r="M31" s="506">
        <f t="shared" si="4"/>
        <v>0</v>
      </c>
      <c r="N31" s="506">
        <f t="shared" si="4"/>
        <v>0</v>
      </c>
      <c r="O31" s="506">
        <f t="shared" si="4"/>
        <v>0</v>
      </c>
      <c r="P31" s="507">
        <f t="shared" si="4"/>
        <v>0</v>
      </c>
    </row>
    <row r="32" spans="1:16">
      <c r="A32" s="9" t="s">
        <v>117</v>
      </c>
      <c r="B32" s="130" t="s">
        <v>188</v>
      </c>
      <c r="C32" s="343">
        <v>0</v>
      </c>
      <c r="D32" s="344">
        <v>0</v>
      </c>
      <c r="E32" s="335">
        <v>0</v>
      </c>
      <c r="F32" s="336">
        <v>0</v>
      </c>
      <c r="G32" s="336">
        <v>0</v>
      </c>
      <c r="H32" s="336">
        <v>0</v>
      </c>
      <c r="I32" s="337">
        <v>0</v>
      </c>
      <c r="J32" s="825"/>
      <c r="K32" s="505">
        <f t="shared" si="3"/>
        <v>0</v>
      </c>
      <c r="L32" s="506">
        <f t="shared" si="4"/>
        <v>0</v>
      </c>
      <c r="M32" s="506">
        <f t="shared" si="4"/>
        <v>0</v>
      </c>
      <c r="N32" s="506">
        <f t="shared" si="4"/>
        <v>0</v>
      </c>
      <c r="O32" s="506">
        <f t="shared" si="4"/>
        <v>0</v>
      </c>
      <c r="P32" s="507">
        <f t="shared" si="4"/>
        <v>0</v>
      </c>
    </row>
    <row r="33" spans="1:16">
      <c r="A33" s="402" t="s">
        <v>119</v>
      </c>
      <c r="B33" s="1177" t="s">
        <v>189</v>
      </c>
      <c r="C33" s="1164">
        <v>0</v>
      </c>
      <c r="D33" s="405">
        <v>0</v>
      </c>
      <c r="E33" s="1165">
        <v>0</v>
      </c>
      <c r="F33" s="407">
        <v>0</v>
      </c>
      <c r="G33" s="407">
        <v>0</v>
      </c>
      <c r="H33" s="407">
        <v>0</v>
      </c>
      <c r="I33" s="408">
        <v>0</v>
      </c>
      <c r="J33" s="825"/>
      <c r="K33" s="847">
        <f t="shared" si="3"/>
        <v>0</v>
      </c>
      <c r="L33" s="848">
        <f t="shared" si="4"/>
        <v>0</v>
      </c>
      <c r="M33" s="848">
        <f t="shared" si="4"/>
        <v>0</v>
      </c>
      <c r="N33" s="848">
        <f t="shared" si="4"/>
        <v>0</v>
      </c>
      <c r="O33" s="848">
        <f t="shared" si="4"/>
        <v>0</v>
      </c>
      <c r="P33" s="849">
        <f t="shared" si="4"/>
        <v>0</v>
      </c>
    </row>
    <row r="34" spans="1:16">
      <c r="A34" s="21"/>
      <c r="B34" s="40"/>
      <c r="C34" s="207"/>
      <c r="D34" s="207"/>
      <c r="E34" s="208"/>
      <c r="F34" s="208"/>
      <c r="G34" s="208"/>
      <c r="H34" s="208"/>
      <c r="I34" s="209"/>
      <c r="J34" s="825"/>
      <c r="K34" s="761"/>
      <c r="L34" s="762"/>
      <c r="M34" s="763"/>
      <c r="N34" s="763"/>
      <c r="O34" s="763"/>
      <c r="P34" s="764"/>
    </row>
    <row r="35" spans="1:16">
      <c r="A35" s="22">
        <v>4</v>
      </c>
      <c r="B35" s="23" t="s">
        <v>190</v>
      </c>
      <c r="C35" s="213">
        <f t="shared" ref="C35:I35" si="5">SUM(C9,C12:C25,C28:C33)</f>
        <v>0</v>
      </c>
      <c r="D35" s="214">
        <f t="shared" si="5"/>
        <v>0</v>
      </c>
      <c r="E35" s="215">
        <f t="shared" si="5"/>
        <v>0</v>
      </c>
      <c r="F35" s="216">
        <f t="shared" si="5"/>
        <v>0</v>
      </c>
      <c r="G35" s="216">
        <f t="shared" si="5"/>
        <v>0</v>
      </c>
      <c r="H35" s="216">
        <f t="shared" si="5"/>
        <v>0</v>
      </c>
      <c r="I35" s="217">
        <f t="shared" si="5"/>
        <v>0</v>
      </c>
      <c r="J35" s="825"/>
      <c r="K35" s="649">
        <f t="shared" si="3"/>
        <v>0</v>
      </c>
      <c r="L35" s="650">
        <f>IF(AND(D35=0,E35=0),0,IF(AND(D35=0,E35&gt;0),1,IF(AND(D35=0,E35&lt;0),-1,(E35-D35)/ABS(D35))))</f>
        <v>0</v>
      </c>
      <c r="M35" s="650">
        <f>IF(AND(E35=0,F35=0),0,IF(AND(E35=0,F35&gt;0),1,IF(AND(E35=0,F35&lt;0),-1,(F35-E35)/ABS(E35))))</f>
        <v>0</v>
      </c>
      <c r="N35" s="650">
        <f>IF(AND(F35=0,G35=0),0,IF(AND(F35=0,G35&gt;0),1,IF(AND(F35=0,G35&lt;0),-1,(G35-F35)/ABS(F35))))</f>
        <v>0</v>
      </c>
      <c r="O35" s="650">
        <f>IF(AND(G35=0,H35=0),0,IF(AND(G35=0,H35&gt;0),1,IF(AND(G35=0,H35&lt;0),-1,(H35-G35)/ABS(G35))))</f>
        <v>0</v>
      </c>
      <c r="P35" s="753">
        <f>IF(AND(H35=0,I35=0),0,IF(AND(H35=0,I35&gt;0),1,IF(AND(H35=0,I35&lt;0),-1,(I35-H35)/ABS(H35))))</f>
        <v>0</v>
      </c>
    </row>
    <row r="36" spans="1:16">
      <c r="A36" s="21"/>
      <c r="B36" s="40"/>
      <c r="C36" s="207"/>
      <c r="D36" s="207"/>
      <c r="E36" s="208"/>
      <c r="F36" s="208"/>
      <c r="G36" s="208"/>
      <c r="H36" s="208"/>
      <c r="I36" s="209"/>
      <c r="J36" s="825"/>
      <c r="K36" s="761"/>
      <c r="L36" s="762"/>
      <c r="M36" s="763"/>
      <c r="N36" s="763"/>
      <c r="O36" s="763"/>
      <c r="P36" s="764"/>
    </row>
    <row r="37" spans="1:16">
      <c r="A37" s="5">
        <v>5</v>
      </c>
      <c r="B37" s="919" t="s">
        <v>191</v>
      </c>
      <c r="C37" s="920">
        <v>0</v>
      </c>
      <c r="D37" s="958">
        <v>0</v>
      </c>
      <c r="E37" s="959">
        <v>0</v>
      </c>
      <c r="F37" s="960">
        <v>0</v>
      </c>
      <c r="G37" s="960">
        <v>0</v>
      </c>
      <c r="H37" s="960">
        <v>0</v>
      </c>
      <c r="I37" s="961">
        <v>0</v>
      </c>
      <c r="J37" s="825"/>
      <c r="K37" s="649">
        <f t="shared" ref="K37:P37" si="6">IF(AND(C37=0,D37=0),0,IF(AND(C37=0,D37&gt;0),1,IF(AND(C37=0,D37&lt;0),-1,(D37-C37)/ABS(C37))))</f>
        <v>0</v>
      </c>
      <c r="L37" s="650">
        <f t="shared" si="6"/>
        <v>0</v>
      </c>
      <c r="M37" s="650">
        <f t="shared" si="6"/>
        <v>0</v>
      </c>
      <c r="N37" s="650">
        <f t="shared" si="6"/>
        <v>0</v>
      </c>
      <c r="O37" s="650">
        <f t="shared" si="6"/>
        <v>0</v>
      </c>
      <c r="P37" s="753">
        <f t="shared" si="6"/>
        <v>0</v>
      </c>
    </row>
    <row r="38" spans="1:16">
      <c r="A38" s="21"/>
      <c r="B38" s="16"/>
      <c r="C38" s="207"/>
      <c r="D38" s="207"/>
      <c r="E38" s="208"/>
      <c r="F38" s="208"/>
      <c r="G38" s="208"/>
      <c r="H38" s="208"/>
      <c r="I38" s="209"/>
      <c r="J38" s="825"/>
      <c r="K38" s="761"/>
      <c r="L38" s="762"/>
      <c r="M38" s="763"/>
      <c r="N38" s="763"/>
      <c r="O38" s="763"/>
      <c r="P38" s="764"/>
    </row>
    <row r="39" spans="1:16">
      <c r="A39" s="22">
        <v>6</v>
      </c>
      <c r="B39" s="23" t="s">
        <v>192</v>
      </c>
      <c r="C39" s="213">
        <f>SUM(C35,C37)</f>
        <v>0</v>
      </c>
      <c r="D39" s="214">
        <f t="shared" ref="D39:I39" si="7">SUM(D35,D37)</f>
        <v>0</v>
      </c>
      <c r="E39" s="215">
        <f t="shared" si="7"/>
        <v>0</v>
      </c>
      <c r="F39" s="216">
        <f t="shared" si="7"/>
        <v>0</v>
      </c>
      <c r="G39" s="216">
        <f t="shared" si="7"/>
        <v>0</v>
      </c>
      <c r="H39" s="216">
        <f t="shared" si="7"/>
        <v>0</v>
      </c>
      <c r="I39" s="217">
        <f t="shared" si="7"/>
        <v>0</v>
      </c>
      <c r="J39" s="825"/>
      <c r="K39" s="649">
        <f t="shared" ref="K39:P39" si="8">IF(AND(C39=0,D39=0),0,IF(AND(C39=0,D39&gt;0),1,IF(AND(C39=0,D39&lt;0),-1,(D39-C39)/ABS(C39))))</f>
        <v>0</v>
      </c>
      <c r="L39" s="650">
        <f t="shared" si="8"/>
        <v>0</v>
      </c>
      <c r="M39" s="650">
        <f t="shared" si="8"/>
        <v>0</v>
      </c>
      <c r="N39" s="650">
        <f t="shared" si="8"/>
        <v>0</v>
      </c>
      <c r="O39" s="650">
        <f t="shared" si="8"/>
        <v>0</v>
      </c>
      <c r="P39" s="753">
        <f t="shared" si="8"/>
        <v>0</v>
      </c>
    </row>
    <row r="40" spans="1:16">
      <c r="A40" s="21"/>
      <c r="B40" s="16"/>
      <c r="C40" s="207"/>
      <c r="D40" s="207"/>
      <c r="E40" s="208"/>
      <c r="F40" s="208"/>
      <c r="G40" s="208"/>
      <c r="H40" s="208"/>
      <c r="I40" s="209"/>
      <c r="J40" s="825"/>
      <c r="K40" s="761"/>
      <c r="L40" s="762"/>
      <c r="M40" s="763"/>
      <c r="N40" s="763"/>
      <c r="O40" s="763"/>
      <c r="P40" s="764"/>
    </row>
    <row r="41" spans="1:16">
      <c r="A41" s="34">
        <v>7</v>
      </c>
      <c r="B41" s="35" t="s">
        <v>193</v>
      </c>
      <c r="C41" s="443" t="s">
        <v>28</v>
      </c>
      <c r="D41" s="443" t="s">
        <v>28</v>
      </c>
      <c r="E41" s="441" t="s">
        <v>28</v>
      </c>
      <c r="F41" s="441" t="s">
        <v>28</v>
      </c>
      <c r="G41" s="441" t="s">
        <v>28</v>
      </c>
      <c r="H41" s="441" t="s">
        <v>28</v>
      </c>
      <c r="I41" s="442" t="s">
        <v>28</v>
      </c>
      <c r="J41" s="825"/>
      <c r="K41" s="761"/>
      <c r="L41" s="762"/>
      <c r="M41" s="763"/>
      <c r="N41" s="763"/>
      <c r="O41" s="763"/>
      <c r="P41" s="764"/>
    </row>
    <row r="42" spans="1:16">
      <c r="A42" s="7" t="s">
        <v>129</v>
      </c>
      <c r="B42" s="129" t="s">
        <v>194</v>
      </c>
      <c r="C42" s="338">
        <v>0</v>
      </c>
      <c r="D42" s="349">
        <v>0</v>
      </c>
      <c r="E42" s="340">
        <v>0</v>
      </c>
      <c r="F42" s="341">
        <v>0</v>
      </c>
      <c r="G42" s="341">
        <v>0</v>
      </c>
      <c r="H42" s="341">
        <v>0</v>
      </c>
      <c r="I42" s="342">
        <v>0</v>
      </c>
      <c r="J42" s="825"/>
      <c r="K42" s="654">
        <f t="shared" ref="K42:K53" si="9">IF(AND(C42=0,D42=0),0,IF(AND(C42=0,D42&gt;0),1,IF(AND(C42=0,D42&lt;0),-1,(D42-C42)/ABS(C42))))</f>
        <v>0</v>
      </c>
      <c r="L42" s="651">
        <f t="shared" ref="L42:L53" si="10">IF(AND(D42=0,E42=0),0,IF(AND(D42=0,E42&gt;0),1,IF(AND(D42=0,E42&lt;0),-1,(E42-D42)/ABS(D42))))</f>
        <v>0</v>
      </c>
      <c r="M42" s="651">
        <f t="shared" ref="M42:M53" si="11">IF(AND(E42=0,F42=0),0,IF(AND(E42=0,F42&gt;0),1,IF(AND(E42=0,F42&lt;0),-1,(F42-E42)/ABS(E42))))</f>
        <v>0</v>
      </c>
      <c r="N42" s="651">
        <f t="shared" ref="N42:N53" si="12">IF(AND(F42=0,G42=0),0,IF(AND(F42=0,G42&gt;0),1,IF(AND(F42=0,G42&lt;0),-1,(G42-F42)/ABS(F42))))</f>
        <v>0</v>
      </c>
      <c r="O42" s="651">
        <f t="shared" ref="O42:O53" si="13">IF(AND(G42=0,H42=0),0,IF(AND(G42=0,H42&gt;0),1,IF(AND(G42=0,H42&lt;0),-1,(H42-G42)/ABS(G42))))</f>
        <v>0</v>
      </c>
      <c r="P42" s="652">
        <f t="shared" ref="P42:P53" si="14">IF(AND(H42=0,I42=0),0,IF(AND(H42=0,I42&gt;0),1,IF(AND(H42=0,I42&lt;0),-1,(I42-H42)/ABS(H42))))</f>
        <v>0</v>
      </c>
    </row>
    <row r="43" spans="1:16">
      <c r="A43" s="9" t="s">
        <v>130</v>
      </c>
      <c r="B43" s="130" t="s">
        <v>195</v>
      </c>
      <c r="C43" s="343">
        <v>0</v>
      </c>
      <c r="D43" s="344">
        <v>0</v>
      </c>
      <c r="E43" s="335">
        <v>0</v>
      </c>
      <c r="F43" s="336">
        <v>0</v>
      </c>
      <c r="G43" s="336">
        <v>0</v>
      </c>
      <c r="H43" s="336">
        <v>0</v>
      </c>
      <c r="I43" s="337">
        <v>0</v>
      </c>
      <c r="J43" s="825"/>
      <c r="K43" s="505">
        <f t="shared" si="9"/>
        <v>0</v>
      </c>
      <c r="L43" s="506">
        <f t="shared" si="10"/>
        <v>0</v>
      </c>
      <c r="M43" s="506">
        <f t="shared" si="11"/>
        <v>0</v>
      </c>
      <c r="N43" s="506">
        <f t="shared" si="12"/>
        <v>0</v>
      </c>
      <c r="O43" s="506">
        <f t="shared" si="13"/>
        <v>0</v>
      </c>
      <c r="P43" s="507">
        <f t="shared" si="14"/>
        <v>0</v>
      </c>
    </row>
    <row r="44" spans="1:16">
      <c r="A44" s="9" t="s">
        <v>131</v>
      </c>
      <c r="B44" s="130" t="s">
        <v>196</v>
      </c>
      <c r="C44" s="343">
        <v>0</v>
      </c>
      <c r="D44" s="344">
        <v>0</v>
      </c>
      <c r="E44" s="335">
        <v>0</v>
      </c>
      <c r="F44" s="336">
        <v>0</v>
      </c>
      <c r="G44" s="336">
        <v>0</v>
      </c>
      <c r="H44" s="336">
        <v>0</v>
      </c>
      <c r="I44" s="337">
        <v>0</v>
      </c>
      <c r="J44" s="825"/>
      <c r="K44" s="505">
        <f t="shared" si="9"/>
        <v>0</v>
      </c>
      <c r="L44" s="506">
        <f t="shared" si="10"/>
        <v>0</v>
      </c>
      <c r="M44" s="506">
        <f t="shared" si="11"/>
        <v>0</v>
      </c>
      <c r="N44" s="506">
        <f t="shared" si="12"/>
        <v>0</v>
      </c>
      <c r="O44" s="506">
        <f t="shared" si="13"/>
        <v>0</v>
      </c>
      <c r="P44" s="507">
        <f t="shared" si="14"/>
        <v>0</v>
      </c>
    </row>
    <row r="45" spans="1:16">
      <c r="A45" s="9" t="s">
        <v>132</v>
      </c>
      <c r="B45" s="130" t="s">
        <v>197</v>
      </c>
      <c r="C45" s="343">
        <v>0</v>
      </c>
      <c r="D45" s="344">
        <v>0</v>
      </c>
      <c r="E45" s="335">
        <v>0</v>
      </c>
      <c r="F45" s="336">
        <v>0</v>
      </c>
      <c r="G45" s="336">
        <v>0</v>
      </c>
      <c r="H45" s="336">
        <v>0</v>
      </c>
      <c r="I45" s="337">
        <v>0</v>
      </c>
      <c r="J45" s="825"/>
      <c r="K45" s="505">
        <f t="shared" si="9"/>
        <v>0</v>
      </c>
      <c r="L45" s="506">
        <f t="shared" si="10"/>
        <v>0</v>
      </c>
      <c r="M45" s="506">
        <f t="shared" si="11"/>
        <v>0</v>
      </c>
      <c r="N45" s="506">
        <f t="shared" si="12"/>
        <v>0</v>
      </c>
      <c r="O45" s="506">
        <f t="shared" si="13"/>
        <v>0</v>
      </c>
      <c r="P45" s="507">
        <f t="shared" si="14"/>
        <v>0</v>
      </c>
    </row>
    <row r="46" spans="1:16">
      <c r="A46" s="9" t="s">
        <v>134</v>
      </c>
      <c r="B46" s="130" t="s">
        <v>198</v>
      </c>
      <c r="C46" s="343">
        <v>0</v>
      </c>
      <c r="D46" s="344">
        <v>0</v>
      </c>
      <c r="E46" s="335">
        <v>0</v>
      </c>
      <c r="F46" s="336">
        <v>0</v>
      </c>
      <c r="G46" s="336">
        <v>0</v>
      </c>
      <c r="H46" s="336">
        <v>0</v>
      </c>
      <c r="I46" s="337">
        <v>0</v>
      </c>
      <c r="J46" s="825"/>
      <c r="K46" s="505">
        <f t="shared" si="9"/>
        <v>0</v>
      </c>
      <c r="L46" s="506">
        <f t="shared" si="10"/>
        <v>0</v>
      </c>
      <c r="M46" s="506">
        <f t="shared" si="11"/>
        <v>0</v>
      </c>
      <c r="N46" s="506">
        <f t="shared" si="12"/>
        <v>0</v>
      </c>
      <c r="O46" s="506">
        <f t="shared" si="13"/>
        <v>0</v>
      </c>
      <c r="P46" s="507">
        <f t="shared" si="14"/>
        <v>0</v>
      </c>
    </row>
    <row r="47" spans="1:16">
      <c r="A47" s="9" t="s">
        <v>199</v>
      </c>
      <c r="B47" s="130" t="s">
        <v>38</v>
      </c>
      <c r="C47" s="488">
        <v>0</v>
      </c>
      <c r="D47" s="489">
        <v>0</v>
      </c>
      <c r="E47" s="335">
        <v>0</v>
      </c>
      <c r="F47" s="336">
        <v>0</v>
      </c>
      <c r="G47" s="336">
        <v>0</v>
      </c>
      <c r="H47" s="336">
        <v>0</v>
      </c>
      <c r="I47" s="337">
        <v>0</v>
      </c>
      <c r="J47" s="825"/>
      <c r="K47" s="505">
        <f t="shared" si="9"/>
        <v>0</v>
      </c>
      <c r="L47" s="506">
        <f t="shared" si="10"/>
        <v>0</v>
      </c>
      <c r="M47" s="506">
        <f t="shared" si="11"/>
        <v>0</v>
      </c>
      <c r="N47" s="506">
        <f t="shared" si="12"/>
        <v>0</v>
      </c>
      <c r="O47" s="506">
        <f t="shared" si="13"/>
        <v>0</v>
      </c>
      <c r="P47" s="507">
        <f t="shared" si="14"/>
        <v>0</v>
      </c>
    </row>
    <row r="48" spans="1:16">
      <c r="A48" s="9" t="s">
        <v>200</v>
      </c>
      <c r="B48" s="130" t="s">
        <v>201</v>
      </c>
      <c r="C48" s="343">
        <v>0</v>
      </c>
      <c r="D48" s="344">
        <v>0</v>
      </c>
      <c r="E48" s="335">
        <v>0</v>
      </c>
      <c r="F48" s="336">
        <v>0</v>
      </c>
      <c r="G48" s="336">
        <v>0</v>
      </c>
      <c r="H48" s="336">
        <v>0</v>
      </c>
      <c r="I48" s="337">
        <v>0</v>
      </c>
      <c r="J48" s="825"/>
      <c r="K48" s="505">
        <f t="shared" si="9"/>
        <v>0</v>
      </c>
      <c r="L48" s="506">
        <f t="shared" si="10"/>
        <v>0</v>
      </c>
      <c r="M48" s="506">
        <f t="shared" si="11"/>
        <v>0</v>
      </c>
      <c r="N48" s="506">
        <f t="shared" si="12"/>
        <v>0</v>
      </c>
      <c r="O48" s="506">
        <f t="shared" si="13"/>
        <v>0</v>
      </c>
      <c r="P48" s="507">
        <f t="shared" si="14"/>
        <v>0</v>
      </c>
    </row>
    <row r="49" spans="1:16">
      <c r="A49" s="9" t="s">
        <v>202</v>
      </c>
      <c r="B49" s="131" t="s">
        <v>203</v>
      </c>
      <c r="C49" s="343">
        <v>0</v>
      </c>
      <c r="D49" s="344">
        <v>0</v>
      </c>
      <c r="E49" s="335">
        <v>0</v>
      </c>
      <c r="F49" s="336">
        <v>0</v>
      </c>
      <c r="G49" s="336">
        <v>0</v>
      </c>
      <c r="H49" s="336">
        <v>0</v>
      </c>
      <c r="I49" s="337">
        <v>0</v>
      </c>
      <c r="J49" s="825"/>
      <c r="K49" s="505">
        <f t="shared" si="9"/>
        <v>0</v>
      </c>
      <c r="L49" s="506">
        <f t="shared" si="10"/>
        <v>0</v>
      </c>
      <c r="M49" s="506">
        <f t="shared" si="11"/>
        <v>0</v>
      </c>
      <c r="N49" s="506">
        <f t="shared" si="12"/>
        <v>0</v>
      </c>
      <c r="O49" s="506">
        <f t="shared" si="13"/>
        <v>0</v>
      </c>
      <c r="P49" s="507">
        <f t="shared" si="14"/>
        <v>0</v>
      </c>
    </row>
    <row r="50" spans="1:16">
      <c r="A50" s="9" t="s">
        <v>204</v>
      </c>
      <c r="B50" s="12" t="s">
        <v>205</v>
      </c>
      <c r="C50" s="343">
        <v>0</v>
      </c>
      <c r="D50" s="344">
        <v>0</v>
      </c>
      <c r="E50" s="335">
        <v>0</v>
      </c>
      <c r="F50" s="336">
        <v>0</v>
      </c>
      <c r="G50" s="336">
        <v>0</v>
      </c>
      <c r="H50" s="336">
        <v>0</v>
      </c>
      <c r="I50" s="337">
        <v>0</v>
      </c>
      <c r="J50" s="825"/>
      <c r="K50" s="505">
        <f t="shared" si="9"/>
        <v>0</v>
      </c>
      <c r="L50" s="506">
        <f t="shared" si="10"/>
        <v>0</v>
      </c>
      <c r="M50" s="506">
        <f t="shared" si="11"/>
        <v>0</v>
      </c>
      <c r="N50" s="506">
        <f t="shared" si="12"/>
        <v>0</v>
      </c>
      <c r="O50" s="506">
        <f t="shared" si="13"/>
        <v>0</v>
      </c>
      <c r="P50" s="507">
        <f t="shared" si="14"/>
        <v>0</v>
      </c>
    </row>
    <row r="51" spans="1:16">
      <c r="A51" s="9" t="s">
        <v>206</v>
      </c>
      <c r="B51" s="130" t="s">
        <v>207</v>
      </c>
      <c r="C51" s="343">
        <v>0</v>
      </c>
      <c r="D51" s="344">
        <v>0</v>
      </c>
      <c r="E51" s="335">
        <v>0</v>
      </c>
      <c r="F51" s="336">
        <v>0</v>
      </c>
      <c r="G51" s="336">
        <v>0</v>
      </c>
      <c r="H51" s="336">
        <v>0</v>
      </c>
      <c r="I51" s="337">
        <v>0</v>
      </c>
      <c r="J51" s="825"/>
      <c r="K51" s="505">
        <f t="shared" si="9"/>
        <v>0</v>
      </c>
      <c r="L51" s="506">
        <f t="shared" si="10"/>
        <v>0</v>
      </c>
      <c r="M51" s="506">
        <f t="shared" si="11"/>
        <v>0</v>
      </c>
      <c r="N51" s="506">
        <f t="shared" si="12"/>
        <v>0</v>
      </c>
      <c r="O51" s="506">
        <f t="shared" si="13"/>
        <v>0</v>
      </c>
      <c r="P51" s="507">
        <f t="shared" si="14"/>
        <v>0</v>
      </c>
    </row>
    <row r="52" spans="1:16">
      <c r="A52" s="402" t="s">
        <v>208</v>
      </c>
      <c r="B52" s="403" t="s">
        <v>209</v>
      </c>
      <c r="C52" s="404">
        <v>0</v>
      </c>
      <c r="D52" s="405">
        <v>0</v>
      </c>
      <c r="E52" s="406">
        <v>0</v>
      </c>
      <c r="F52" s="407">
        <v>0</v>
      </c>
      <c r="G52" s="407">
        <v>0</v>
      </c>
      <c r="H52" s="407">
        <v>0</v>
      </c>
      <c r="I52" s="408">
        <v>0</v>
      </c>
      <c r="J52" s="825"/>
      <c r="K52" s="505">
        <f t="shared" si="9"/>
        <v>0</v>
      </c>
      <c r="L52" s="506">
        <f t="shared" si="10"/>
        <v>0</v>
      </c>
      <c r="M52" s="506">
        <f t="shared" si="11"/>
        <v>0</v>
      </c>
      <c r="N52" s="506">
        <f t="shared" si="12"/>
        <v>0</v>
      </c>
      <c r="O52" s="506">
        <f t="shared" si="13"/>
        <v>0</v>
      </c>
      <c r="P52" s="507">
        <f t="shared" si="14"/>
        <v>0</v>
      </c>
    </row>
    <row r="53" spans="1:16">
      <c r="A53" s="22" t="s">
        <v>210</v>
      </c>
      <c r="B53" s="24" t="s">
        <v>211</v>
      </c>
      <c r="C53" s="213">
        <f t="shared" ref="C53:I53" si="15">SUM(C42:C52)</f>
        <v>0</v>
      </c>
      <c r="D53" s="214">
        <f t="shared" si="15"/>
        <v>0</v>
      </c>
      <c r="E53" s="215">
        <f t="shared" si="15"/>
        <v>0</v>
      </c>
      <c r="F53" s="216">
        <f t="shared" si="15"/>
        <v>0</v>
      </c>
      <c r="G53" s="216">
        <f t="shared" si="15"/>
        <v>0</v>
      </c>
      <c r="H53" s="216">
        <f t="shared" si="15"/>
        <v>0</v>
      </c>
      <c r="I53" s="217">
        <f t="shared" si="15"/>
        <v>0</v>
      </c>
      <c r="J53" s="825"/>
      <c r="K53" s="655">
        <f t="shared" si="9"/>
        <v>0</v>
      </c>
      <c r="L53" s="653">
        <f t="shared" si="10"/>
        <v>0</v>
      </c>
      <c r="M53" s="653">
        <f t="shared" si="11"/>
        <v>0</v>
      </c>
      <c r="N53" s="653">
        <f t="shared" si="12"/>
        <v>0</v>
      </c>
      <c r="O53" s="653">
        <f t="shared" si="13"/>
        <v>0</v>
      </c>
      <c r="P53" s="656">
        <f t="shared" si="14"/>
        <v>0</v>
      </c>
    </row>
    <row r="54" spans="1:16">
      <c r="A54" s="21"/>
      <c r="B54" s="14"/>
      <c r="C54" s="207"/>
      <c r="D54" s="207"/>
      <c r="E54" s="208"/>
      <c r="F54" s="208"/>
      <c r="G54" s="208"/>
      <c r="H54" s="208"/>
      <c r="I54" s="209"/>
      <c r="J54" s="825"/>
      <c r="K54" s="761"/>
      <c r="L54" s="762"/>
      <c r="M54" s="763"/>
      <c r="N54" s="763"/>
      <c r="O54" s="763"/>
      <c r="P54" s="764"/>
    </row>
    <row r="55" spans="1:16">
      <c r="A55" s="34">
        <v>8</v>
      </c>
      <c r="B55" s="35" t="s">
        <v>212</v>
      </c>
      <c r="C55" s="443" t="s">
        <v>28</v>
      </c>
      <c r="D55" s="443" t="s">
        <v>28</v>
      </c>
      <c r="E55" s="441" t="s">
        <v>28</v>
      </c>
      <c r="F55" s="441" t="s">
        <v>28</v>
      </c>
      <c r="G55" s="441" t="s">
        <v>28</v>
      </c>
      <c r="H55" s="441" t="s">
        <v>28</v>
      </c>
      <c r="I55" s="442" t="s">
        <v>28</v>
      </c>
      <c r="J55" s="825"/>
      <c r="K55" s="761"/>
      <c r="L55" s="762"/>
      <c r="M55" s="763"/>
      <c r="N55" s="763"/>
      <c r="O55" s="763"/>
      <c r="P55" s="764"/>
    </row>
    <row r="56" spans="1:16">
      <c r="A56" s="145" t="s">
        <v>137</v>
      </c>
      <c r="B56" s="639" t="s">
        <v>213</v>
      </c>
      <c r="C56" s="628">
        <v>0</v>
      </c>
      <c r="D56" s="629">
        <v>0</v>
      </c>
      <c r="E56" s="595">
        <v>0</v>
      </c>
      <c r="F56" s="597">
        <v>0</v>
      </c>
      <c r="G56" s="597">
        <v>0</v>
      </c>
      <c r="H56" s="597">
        <v>0</v>
      </c>
      <c r="I56" s="596">
        <v>0</v>
      </c>
      <c r="J56" s="825"/>
      <c r="K56" s="654">
        <f t="shared" ref="K56:K68" si="16">IF(AND(C56=0,D56=0),0,IF(AND(C56=0,D56&gt;0),1,IF(AND(C56=0,D56&lt;0),-1,(D56-C56)/ABS(C56))))</f>
        <v>0</v>
      </c>
      <c r="L56" s="651">
        <f t="shared" ref="L56:L66" si="17">IF(AND(D56=0,E56=0),0,IF(AND(D56=0,E56&gt;0),1,IF(AND(D56=0,E56&lt;0),-1,(E56-D56)/ABS(D56))))</f>
        <v>0</v>
      </c>
      <c r="M56" s="651">
        <f t="shared" ref="M56:M66" si="18">IF(AND(E56=0,F56=0),0,IF(AND(E56=0,F56&gt;0),1,IF(AND(E56=0,F56&lt;0),-1,(F56-E56)/ABS(E56))))</f>
        <v>0</v>
      </c>
      <c r="N56" s="651">
        <f t="shared" ref="N56:N66" si="19">IF(AND(F56=0,G56=0),0,IF(AND(F56=0,G56&gt;0),1,IF(AND(F56=0,G56&lt;0),-1,(G56-F56)/ABS(F56))))</f>
        <v>0</v>
      </c>
      <c r="O56" s="651">
        <f t="shared" ref="O56:O66" si="20">IF(AND(G56=0,H56=0),0,IF(AND(G56=0,H56&gt;0),1,IF(AND(G56=0,H56&lt;0),-1,(H56-G56)/ABS(G56))))</f>
        <v>0</v>
      </c>
      <c r="P56" s="652">
        <f t="shared" ref="P56:P66" si="21">IF(AND(H56=0,I56=0),0,IF(AND(H56=0,I56&gt;0),1,IF(AND(H56=0,I56&lt;0),-1,(I56-H56)/ABS(H56))))</f>
        <v>0</v>
      </c>
    </row>
    <row r="57" spans="1:16" ht="27">
      <c r="A57" s="550" t="s">
        <v>139</v>
      </c>
      <c r="B57" s="640" t="s">
        <v>214</v>
      </c>
      <c r="C57" s="625">
        <v>0</v>
      </c>
      <c r="D57" s="626">
        <v>0</v>
      </c>
      <c r="E57" s="571">
        <v>0</v>
      </c>
      <c r="F57" s="572">
        <v>0</v>
      </c>
      <c r="G57" s="572">
        <v>0</v>
      </c>
      <c r="H57" s="572">
        <v>0</v>
      </c>
      <c r="I57" s="573">
        <v>0</v>
      </c>
      <c r="J57" s="825"/>
      <c r="K57" s="505">
        <f t="shared" si="16"/>
        <v>0</v>
      </c>
      <c r="L57" s="506">
        <f t="shared" si="17"/>
        <v>0</v>
      </c>
      <c r="M57" s="506">
        <f t="shared" si="18"/>
        <v>0</v>
      </c>
      <c r="N57" s="506">
        <f t="shared" si="19"/>
        <v>0</v>
      </c>
      <c r="O57" s="506">
        <f t="shared" si="20"/>
        <v>0</v>
      </c>
      <c r="P57" s="507">
        <f t="shared" si="21"/>
        <v>0</v>
      </c>
    </row>
    <row r="58" spans="1:16">
      <c r="A58" s="550" t="s">
        <v>141</v>
      </c>
      <c r="B58" s="640" t="s">
        <v>215</v>
      </c>
      <c r="C58" s="625">
        <v>0</v>
      </c>
      <c r="D58" s="626">
        <v>0</v>
      </c>
      <c r="E58" s="571">
        <v>0</v>
      </c>
      <c r="F58" s="572">
        <v>0</v>
      </c>
      <c r="G58" s="572">
        <v>0</v>
      </c>
      <c r="H58" s="572">
        <v>0</v>
      </c>
      <c r="I58" s="573">
        <v>0</v>
      </c>
      <c r="J58" s="825"/>
      <c r="K58" s="505">
        <f t="shared" si="16"/>
        <v>0</v>
      </c>
      <c r="L58" s="506">
        <f t="shared" si="17"/>
        <v>0</v>
      </c>
      <c r="M58" s="506">
        <f t="shared" si="18"/>
        <v>0</v>
      </c>
      <c r="N58" s="506">
        <f t="shared" si="19"/>
        <v>0</v>
      </c>
      <c r="O58" s="506">
        <f t="shared" si="20"/>
        <v>0</v>
      </c>
      <c r="P58" s="507">
        <f t="shared" si="21"/>
        <v>0</v>
      </c>
    </row>
    <row r="59" spans="1:16">
      <c r="A59" s="550" t="s">
        <v>216</v>
      </c>
      <c r="B59" s="640" t="s">
        <v>217</v>
      </c>
      <c r="C59" s="625">
        <v>0</v>
      </c>
      <c r="D59" s="626">
        <v>0</v>
      </c>
      <c r="E59" s="571">
        <v>0</v>
      </c>
      <c r="F59" s="572">
        <v>0</v>
      </c>
      <c r="G59" s="572">
        <v>0</v>
      </c>
      <c r="H59" s="572">
        <v>0</v>
      </c>
      <c r="I59" s="573">
        <v>0</v>
      </c>
      <c r="J59" s="825"/>
      <c r="K59" s="505">
        <f t="shared" ref="K59:P59" si="22">IF(AND(C59=0,D59=0),0,IF(AND(C59=0,D59&gt;0),1,IF(AND(C59=0,D59&lt;0),-1,(D59-C59)/ABS(C59))))</f>
        <v>0</v>
      </c>
      <c r="L59" s="506">
        <f t="shared" si="22"/>
        <v>0</v>
      </c>
      <c r="M59" s="506">
        <f t="shared" si="22"/>
        <v>0</v>
      </c>
      <c r="N59" s="506">
        <f t="shared" si="22"/>
        <v>0</v>
      </c>
      <c r="O59" s="506">
        <f t="shared" si="22"/>
        <v>0</v>
      </c>
      <c r="P59" s="507">
        <f t="shared" si="22"/>
        <v>0</v>
      </c>
    </row>
    <row r="60" spans="1:16">
      <c r="A60" s="550" t="s">
        <v>218</v>
      </c>
      <c r="B60" s="640" t="s">
        <v>219</v>
      </c>
      <c r="C60" s="625">
        <v>0</v>
      </c>
      <c r="D60" s="626">
        <v>0</v>
      </c>
      <c r="E60" s="571">
        <v>0</v>
      </c>
      <c r="F60" s="572">
        <v>0</v>
      </c>
      <c r="G60" s="572">
        <v>0</v>
      </c>
      <c r="H60" s="572">
        <v>0</v>
      </c>
      <c r="I60" s="573">
        <v>0</v>
      </c>
      <c r="J60" s="825"/>
      <c r="K60" s="505">
        <f t="shared" si="16"/>
        <v>0</v>
      </c>
      <c r="L60" s="506">
        <f t="shared" si="17"/>
        <v>0</v>
      </c>
      <c r="M60" s="506">
        <f t="shared" si="18"/>
        <v>0</v>
      </c>
      <c r="N60" s="506">
        <f t="shared" si="19"/>
        <v>0</v>
      </c>
      <c r="O60" s="506">
        <f t="shared" si="20"/>
        <v>0</v>
      </c>
      <c r="P60" s="507">
        <f t="shared" si="21"/>
        <v>0</v>
      </c>
    </row>
    <row r="61" spans="1:16">
      <c r="A61" s="550" t="s">
        <v>220</v>
      </c>
      <c r="B61" s="640" t="s">
        <v>221</v>
      </c>
      <c r="C61" s="625">
        <v>0</v>
      </c>
      <c r="D61" s="626">
        <v>0</v>
      </c>
      <c r="E61" s="571">
        <v>0</v>
      </c>
      <c r="F61" s="572">
        <v>0</v>
      </c>
      <c r="G61" s="572">
        <v>0</v>
      </c>
      <c r="H61" s="572">
        <v>0</v>
      </c>
      <c r="I61" s="573">
        <v>0</v>
      </c>
      <c r="J61" s="825"/>
      <c r="K61" s="505">
        <f t="shared" si="16"/>
        <v>0</v>
      </c>
      <c r="L61" s="506">
        <f t="shared" si="17"/>
        <v>0</v>
      </c>
      <c r="M61" s="506">
        <f t="shared" si="18"/>
        <v>0</v>
      </c>
      <c r="N61" s="506">
        <f t="shared" si="19"/>
        <v>0</v>
      </c>
      <c r="O61" s="506">
        <f t="shared" si="20"/>
        <v>0</v>
      </c>
      <c r="P61" s="507">
        <f t="shared" si="21"/>
        <v>0</v>
      </c>
    </row>
    <row r="62" spans="1:16">
      <c r="A62" s="550" t="s">
        <v>222</v>
      </c>
      <c r="B62" s="640" t="s">
        <v>223</v>
      </c>
      <c r="C62" s="625">
        <v>0</v>
      </c>
      <c r="D62" s="626">
        <v>0</v>
      </c>
      <c r="E62" s="571">
        <v>0</v>
      </c>
      <c r="F62" s="572">
        <v>0</v>
      </c>
      <c r="G62" s="572">
        <v>0</v>
      </c>
      <c r="H62" s="572">
        <v>0</v>
      </c>
      <c r="I62" s="573">
        <v>0</v>
      </c>
      <c r="J62" s="825"/>
      <c r="K62" s="505">
        <f t="shared" si="16"/>
        <v>0</v>
      </c>
      <c r="L62" s="506">
        <f t="shared" si="17"/>
        <v>0</v>
      </c>
      <c r="M62" s="506">
        <f t="shared" si="18"/>
        <v>0</v>
      </c>
      <c r="N62" s="506">
        <f t="shared" si="19"/>
        <v>0</v>
      </c>
      <c r="O62" s="506">
        <f t="shared" si="20"/>
        <v>0</v>
      </c>
      <c r="P62" s="507">
        <f t="shared" si="21"/>
        <v>0</v>
      </c>
    </row>
    <row r="63" spans="1:16" ht="27">
      <c r="A63" s="550" t="s">
        <v>224</v>
      </c>
      <c r="B63" s="640" t="s">
        <v>225</v>
      </c>
      <c r="C63" s="625">
        <v>0</v>
      </c>
      <c r="D63" s="626">
        <v>0</v>
      </c>
      <c r="E63" s="630">
        <v>0</v>
      </c>
      <c r="F63" s="572">
        <v>0</v>
      </c>
      <c r="G63" s="572">
        <v>0</v>
      </c>
      <c r="H63" s="572">
        <v>0</v>
      </c>
      <c r="I63" s="573">
        <v>0</v>
      </c>
      <c r="J63" s="825"/>
      <c r="K63" s="505">
        <f t="shared" si="16"/>
        <v>0</v>
      </c>
      <c r="L63" s="506">
        <f t="shared" si="17"/>
        <v>0</v>
      </c>
      <c r="M63" s="506">
        <f t="shared" si="18"/>
        <v>0</v>
      </c>
      <c r="N63" s="506">
        <f t="shared" si="19"/>
        <v>0</v>
      </c>
      <c r="O63" s="506">
        <f t="shared" si="20"/>
        <v>0</v>
      </c>
      <c r="P63" s="507">
        <f t="shared" si="21"/>
        <v>0</v>
      </c>
    </row>
    <row r="64" spans="1:16">
      <c r="A64" s="600" t="s">
        <v>226</v>
      </c>
      <c r="B64" s="641" t="s">
        <v>227</v>
      </c>
      <c r="C64" s="631">
        <v>0</v>
      </c>
      <c r="D64" s="632">
        <v>0</v>
      </c>
      <c r="E64" s="633">
        <v>0</v>
      </c>
      <c r="F64" s="634">
        <v>0</v>
      </c>
      <c r="G64" s="634">
        <v>0</v>
      </c>
      <c r="H64" s="634">
        <v>0</v>
      </c>
      <c r="I64" s="635">
        <v>0</v>
      </c>
      <c r="J64" s="825"/>
      <c r="K64" s="505">
        <f t="shared" si="16"/>
        <v>0</v>
      </c>
      <c r="L64" s="506">
        <f t="shared" si="17"/>
        <v>0</v>
      </c>
      <c r="M64" s="506">
        <f t="shared" si="18"/>
        <v>0</v>
      </c>
      <c r="N64" s="506">
        <f t="shared" si="19"/>
        <v>0</v>
      </c>
      <c r="O64" s="506">
        <f t="shared" si="20"/>
        <v>0</v>
      </c>
      <c r="P64" s="507">
        <f t="shared" si="21"/>
        <v>0</v>
      </c>
    </row>
    <row r="65" spans="1:16">
      <c r="A65" s="603" t="s">
        <v>228</v>
      </c>
      <c r="B65" s="642" t="s">
        <v>229</v>
      </c>
      <c r="C65" s="636">
        <v>0</v>
      </c>
      <c r="D65" s="637">
        <v>0</v>
      </c>
      <c r="E65" s="638">
        <v>0</v>
      </c>
      <c r="F65" s="578">
        <v>0</v>
      </c>
      <c r="G65" s="578">
        <v>0</v>
      </c>
      <c r="H65" s="578">
        <v>0</v>
      </c>
      <c r="I65" s="579">
        <v>0</v>
      </c>
      <c r="J65" s="825"/>
      <c r="K65" s="505">
        <f t="shared" si="16"/>
        <v>0</v>
      </c>
      <c r="L65" s="506">
        <f t="shared" si="17"/>
        <v>0</v>
      </c>
      <c r="M65" s="506">
        <f t="shared" si="18"/>
        <v>0</v>
      </c>
      <c r="N65" s="506">
        <f t="shared" si="19"/>
        <v>0</v>
      </c>
      <c r="O65" s="506">
        <f t="shared" si="20"/>
        <v>0</v>
      </c>
      <c r="P65" s="507">
        <f t="shared" si="21"/>
        <v>0</v>
      </c>
    </row>
    <row r="66" spans="1:16">
      <c r="A66" s="33" t="s">
        <v>230</v>
      </c>
      <c r="B66" s="24" t="s">
        <v>231</v>
      </c>
      <c r="C66" s="213">
        <f t="shared" ref="C66:I66" si="23">SUM(C56:C65)</f>
        <v>0</v>
      </c>
      <c r="D66" s="214">
        <f t="shared" si="23"/>
        <v>0</v>
      </c>
      <c r="E66" s="215">
        <f t="shared" si="23"/>
        <v>0</v>
      </c>
      <c r="F66" s="216">
        <f t="shared" si="23"/>
        <v>0</v>
      </c>
      <c r="G66" s="216">
        <f t="shared" si="23"/>
        <v>0</v>
      </c>
      <c r="H66" s="216">
        <f t="shared" si="23"/>
        <v>0</v>
      </c>
      <c r="I66" s="217">
        <f t="shared" si="23"/>
        <v>0</v>
      </c>
      <c r="J66" s="825"/>
      <c r="K66" s="655">
        <f t="shared" si="16"/>
        <v>0</v>
      </c>
      <c r="L66" s="653">
        <f t="shared" si="17"/>
        <v>0</v>
      </c>
      <c r="M66" s="653">
        <f t="shared" si="18"/>
        <v>0</v>
      </c>
      <c r="N66" s="653">
        <f t="shared" si="19"/>
        <v>0</v>
      </c>
      <c r="O66" s="653">
        <f t="shared" si="20"/>
        <v>0</v>
      </c>
      <c r="P66" s="656">
        <f t="shared" si="21"/>
        <v>0</v>
      </c>
    </row>
    <row r="67" spans="1:16">
      <c r="A67" s="21"/>
      <c r="B67" s="14"/>
      <c r="C67" s="207"/>
      <c r="D67" s="207"/>
      <c r="E67" s="208"/>
      <c r="F67" s="208"/>
      <c r="G67" s="208"/>
      <c r="H67" s="208"/>
      <c r="I67" s="209"/>
      <c r="J67" s="825"/>
      <c r="K67" s="767"/>
      <c r="L67" s="768"/>
      <c r="M67" s="769"/>
      <c r="N67" s="769"/>
      <c r="O67" s="769"/>
      <c r="P67" s="770"/>
    </row>
    <row r="68" spans="1:16" ht="27">
      <c r="A68" s="201">
        <v>9</v>
      </c>
      <c r="B68" s="643" t="s">
        <v>232</v>
      </c>
      <c r="C68" s="644">
        <f>C39+C53+C66</f>
        <v>0</v>
      </c>
      <c r="D68" s="645">
        <f t="shared" ref="D68:I68" si="24">D39+D53+D66</f>
        <v>0</v>
      </c>
      <c r="E68" s="646">
        <f t="shared" si="24"/>
        <v>0</v>
      </c>
      <c r="F68" s="647">
        <f t="shared" si="24"/>
        <v>0</v>
      </c>
      <c r="G68" s="647">
        <f t="shared" si="24"/>
        <v>0</v>
      </c>
      <c r="H68" s="647">
        <f t="shared" si="24"/>
        <v>0</v>
      </c>
      <c r="I68" s="648">
        <f t="shared" si="24"/>
        <v>0</v>
      </c>
      <c r="J68" s="825"/>
      <c r="K68" s="649">
        <f t="shared" si="16"/>
        <v>0</v>
      </c>
      <c r="L68" s="650">
        <f>IF(AND(D68=0,E68=0),0,IF(AND(D68=0,E68&gt;0),1,IF(AND(D68=0,E68&lt;0),-1,(E68-D68)/ABS(D68))))</f>
        <v>0</v>
      </c>
      <c r="M68" s="650">
        <f>IF(AND(E68=0,F68=0),0,IF(AND(E68=0,F68&gt;0),1,IF(AND(E68=0,F68&lt;0),-1,(F68-E68)/ABS(E68))))</f>
        <v>0</v>
      </c>
      <c r="N68" s="650">
        <f>IF(AND(F68=0,G68=0),0,IF(AND(F68=0,G68&gt;0),1,IF(AND(F68=0,G68&lt;0),-1,(G68-F68)/ABS(F68))))</f>
        <v>0</v>
      </c>
      <c r="O68" s="650">
        <f>IF(AND(G68=0,H68=0),0,IF(AND(G68=0,H68&gt;0),1,IF(AND(G68=0,H68&lt;0),-1,(H68-G68)/ABS(G68))))</f>
        <v>0</v>
      </c>
      <c r="P68" s="753">
        <f>IF(AND(H68=0,I68=0),0,IF(AND(H68=0,I68&gt;0),1,IF(AND(H68=0,I68&lt;0),-1,(I68-H68)/ABS(H68))))</f>
        <v>0</v>
      </c>
    </row>
    <row r="69" spans="1:16">
      <c r="A69" s="21"/>
      <c r="B69" s="16"/>
      <c r="C69" s="207"/>
      <c r="D69" s="207"/>
      <c r="E69" s="208"/>
      <c r="F69" s="208"/>
      <c r="G69" s="208"/>
      <c r="H69" s="208"/>
      <c r="I69" s="209"/>
      <c r="J69" s="825"/>
      <c r="K69" s="777"/>
      <c r="L69" s="771"/>
      <c r="M69" s="771"/>
      <c r="N69" s="771"/>
      <c r="O69" s="771"/>
      <c r="P69" s="772"/>
    </row>
    <row r="70" spans="1:16">
      <c r="A70" s="5">
        <v>10</v>
      </c>
      <c r="B70" s="184" t="s">
        <v>233</v>
      </c>
      <c r="C70" s="920">
        <v>0</v>
      </c>
      <c r="D70" s="218">
        <f t="shared" ref="D70:I70" si="25">C72</f>
        <v>0</v>
      </c>
      <c r="E70" s="219">
        <f t="shared" si="25"/>
        <v>0</v>
      </c>
      <c r="F70" s="220">
        <f t="shared" si="25"/>
        <v>0</v>
      </c>
      <c r="G70" s="220">
        <f t="shared" si="25"/>
        <v>0</v>
      </c>
      <c r="H70" s="220">
        <f t="shared" si="25"/>
        <v>0</v>
      </c>
      <c r="I70" s="221">
        <f t="shared" si="25"/>
        <v>0</v>
      </c>
      <c r="J70" s="825"/>
      <c r="K70" s="654">
        <f t="shared" ref="K70:P72" si="26">IF(AND(C70=0,D70=0),0,IF(AND(C70=0,D70&gt;0),1,IF(AND(C70=0,D70&lt;0),-1,(D70-C70)/ABS(C70))))</f>
        <v>0</v>
      </c>
      <c r="L70" s="651">
        <f t="shared" si="26"/>
        <v>0</v>
      </c>
      <c r="M70" s="651">
        <f t="shared" si="26"/>
        <v>0</v>
      </c>
      <c r="N70" s="651">
        <f t="shared" si="26"/>
        <v>0</v>
      </c>
      <c r="O70" s="651">
        <f t="shared" si="26"/>
        <v>0</v>
      </c>
      <c r="P70" s="652">
        <f t="shared" si="26"/>
        <v>0</v>
      </c>
    </row>
    <row r="71" spans="1:16">
      <c r="A71" s="5">
        <v>11</v>
      </c>
      <c r="B71" s="184" t="s">
        <v>234</v>
      </c>
      <c r="C71" s="625">
        <v>0</v>
      </c>
      <c r="D71" s="626">
        <v>0</v>
      </c>
      <c r="E71" s="630">
        <v>0</v>
      </c>
      <c r="F71" s="572">
        <v>0</v>
      </c>
      <c r="G71" s="572">
        <v>0</v>
      </c>
      <c r="H71" s="572">
        <v>0</v>
      </c>
      <c r="I71" s="573">
        <v>0</v>
      </c>
      <c r="J71" s="825"/>
      <c r="K71" s="1064">
        <f t="shared" ref="K71" si="27">IF(AND(C71=0,D71=0),0,IF(AND(C71=0,D71&gt;0),1,IF(AND(C71=0,D71&lt;0),-1,(D71-C71)/ABS(C71))))</f>
        <v>0</v>
      </c>
      <c r="L71" s="1065">
        <f t="shared" ref="L71" si="28">IF(AND(D71=0,E71=0),0,IF(AND(D71=0,E71&gt;0),1,IF(AND(D71=0,E71&lt;0),-1,(E71-D71)/ABS(D71))))</f>
        <v>0</v>
      </c>
      <c r="M71" s="1065">
        <f t="shared" ref="M71" si="29">IF(AND(E71=0,F71=0),0,IF(AND(E71=0,F71&gt;0),1,IF(AND(E71=0,F71&lt;0),-1,(F71-E71)/ABS(E71))))</f>
        <v>0</v>
      </c>
      <c r="N71" s="1065">
        <f t="shared" ref="N71" si="30">IF(AND(F71=0,G71=0),0,IF(AND(F71=0,G71&gt;0),1,IF(AND(F71=0,G71&lt;0),-1,(G71-F71)/ABS(F71))))</f>
        <v>0</v>
      </c>
      <c r="O71" s="1065">
        <f t="shared" ref="O71" si="31">IF(AND(G71=0,H71=0),0,IF(AND(G71=0,H71&gt;0),1,IF(AND(G71=0,H71&lt;0),-1,(H71-G71)/ABS(G71))))</f>
        <v>0</v>
      </c>
      <c r="P71" s="1066">
        <f t="shared" ref="P71" si="32">IF(AND(H71=0,I71=0),0,IF(AND(H71=0,I71&gt;0),1,IF(AND(H71=0,I71&lt;0),-1,(I71-H71)/ABS(H71))))</f>
        <v>0</v>
      </c>
    </row>
    <row r="72" spans="1:16" ht="15" customHeight="1">
      <c r="A72" s="5">
        <v>12</v>
      </c>
      <c r="B72" s="184" t="s">
        <v>235</v>
      </c>
      <c r="C72" s="222">
        <f>C70+C71+C68</f>
        <v>0</v>
      </c>
      <c r="D72" s="218">
        <f t="shared" ref="D72:I72" si="33">SUM(D68,D70:D71)</f>
        <v>0</v>
      </c>
      <c r="E72" s="218">
        <f t="shared" si="33"/>
        <v>0</v>
      </c>
      <c r="F72" s="218">
        <f t="shared" si="33"/>
        <v>0</v>
      </c>
      <c r="G72" s="218">
        <f t="shared" si="33"/>
        <v>0</v>
      </c>
      <c r="H72" s="218">
        <f t="shared" si="33"/>
        <v>0</v>
      </c>
      <c r="I72" s="218">
        <f t="shared" si="33"/>
        <v>0</v>
      </c>
      <c r="J72" s="825"/>
      <c r="K72" s="655">
        <f t="shared" si="26"/>
        <v>0</v>
      </c>
      <c r="L72" s="653">
        <f t="shared" si="26"/>
        <v>0</v>
      </c>
      <c r="M72" s="653">
        <f t="shared" si="26"/>
        <v>0</v>
      </c>
      <c r="N72" s="653">
        <f t="shared" si="26"/>
        <v>0</v>
      </c>
      <c r="O72" s="653">
        <f t="shared" si="26"/>
        <v>0</v>
      </c>
      <c r="P72" s="656">
        <f t="shared" si="26"/>
        <v>0</v>
      </c>
    </row>
    <row r="73" spans="1:16" ht="15" customHeight="1">
      <c r="A73" s="773"/>
      <c r="B73" s="774"/>
      <c r="C73" s="775"/>
      <c r="D73" s="775"/>
      <c r="E73" s="775"/>
      <c r="F73" s="775"/>
      <c r="G73" s="775"/>
      <c r="H73" s="775"/>
      <c r="I73" s="776"/>
      <c r="J73" s="825"/>
      <c r="P73" s="1031"/>
    </row>
    <row r="74" spans="1:16" ht="15" customHeight="1">
      <c r="A74" s="34">
        <v>13</v>
      </c>
      <c r="B74" s="35" t="s">
        <v>236</v>
      </c>
      <c r="C74" s="446"/>
      <c r="D74" s="446"/>
      <c r="E74" s="439"/>
      <c r="F74" s="439"/>
      <c r="G74" s="439"/>
      <c r="H74" s="439"/>
      <c r="I74" s="440"/>
      <c r="J74" s="825"/>
    </row>
    <row r="75" spans="1:16">
      <c r="A75" s="145" t="s">
        <v>237</v>
      </c>
      <c r="B75" s="1073" t="s">
        <v>238</v>
      </c>
      <c r="C75" s="921"/>
      <c r="D75" s="922"/>
      <c r="E75" s="1037"/>
      <c r="F75" s="1038"/>
      <c r="G75" s="925"/>
      <c r="H75" s="925"/>
      <c r="I75" s="926"/>
      <c r="J75" s="825"/>
    </row>
    <row r="76" spans="1:16" ht="15" customHeight="1">
      <c r="A76" s="31" t="s">
        <v>239</v>
      </c>
      <c r="B76" s="132" t="s">
        <v>240</v>
      </c>
      <c r="C76" s="923"/>
      <c r="D76" s="924"/>
      <c r="E76" s="833">
        <v>0</v>
      </c>
      <c r="F76" s="350">
        <v>0</v>
      </c>
      <c r="G76" s="927"/>
      <c r="H76" s="927"/>
      <c r="I76" s="928"/>
      <c r="J76" s="825"/>
    </row>
    <row r="77" spans="1:16" customFormat="1" ht="15" customHeight="1">
      <c r="A77" s="778"/>
      <c r="B77" s="779"/>
      <c r="C77" s="779"/>
      <c r="D77" s="779"/>
      <c r="E77" s="779"/>
      <c r="F77" s="779"/>
      <c r="G77" s="779"/>
      <c r="H77" s="779"/>
      <c r="I77" s="780"/>
      <c r="J77" s="825"/>
    </row>
    <row r="78" spans="1:16" ht="29.25" customHeight="1">
      <c r="A78" s="100">
        <v>14</v>
      </c>
      <c r="B78" s="1213" t="s">
        <v>241</v>
      </c>
      <c r="C78" s="1214"/>
      <c r="D78" s="1214"/>
      <c r="E78" s="1214"/>
      <c r="F78" s="1214"/>
      <c r="G78" s="1214"/>
      <c r="H78" s="1214"/>
      <c r="I78" s="1215"/>
      <c r="J78" s="825"/>
    </row>
    <row r="79" spans="1:16" ht="27.75" customHeight="1">
      <c r="A79" s="100"/>
      <c r="B79" s="918" t="s">
        <v>242</v>
      </c>
      <c r="C79" s="1222" t="s">
        <v>243</v>
      </c>
      <c r="D79" s="1223"/>
      <c r="E79" s="1223"/>
      <c r="F79" s="1223"/>
      <c r="G79" s="1223"/>
      <c r="H79" s="1223"/>
      <c r="I79" s="1224"/>
      <c r="J79" s="825"/>
      <c r="K79" s="1232" t="s">
        <v>244</v>
      </c>
      <c r="L79" s="1233"/>
    </row>
    <row r="80" spans="1:16" ht="40.5" customHeight="1">
      <c r="A80" s="151" t="s">
        <v>245</v>
      </c>
      <c r="B80" s="413"/>
      <c r="C80" s="1225"/>
      <c r="D80" s="1226"/>
      <c r="E80" s="1226"/>
      <c r="F80" s="1226"/>
      <c r="G80" s="1226"/>
      <c r="H80" s="1226"/>
      <c r="I80" s="1227"/>
      <c r="J80" s="825"/>
      <c r="K80" s="1236" t="s">
        <v>246</v>
      </c>
      <c r="L80" s="1237"/>
    </row>
    <row r="81" spans="1:12" ht="40.5" customHeight="1">
      <c r="A81" s="152" t="s">
        <v>247</v>
      </c>
      <c r="B81" s="413"/>
      <c r="C81" s="1216"/>
      <c r="D81" s="1217"/>
      <c r="E81" s="1217"/>
      <c r="F81" s="1217"/>
      <c r="G81" s="1217"/>
      <c r="H81" s="1217"/>
      <c r="I81" s="1218"/>
      <c r="J81" s="825"/>
      <c r="K81" s="1238" t="s">
        <v>246</v>
      </c>
      <c r="L81" s="1239"/>
    </row>
    <row r="82" spans="1:12" ht="40.5" customHeight="1">
      <c r="A82" s="152" t="s">
        <v>248</v>
      </c>
      <c r="B82" s="413"/>
      <c r="C82" s="1216"/>
      <c r="D82" s="1217"/>
      <c r="E82" s="1217"/>
      <c r="F82" s="1217"/>
      <c r="G82" s="1217"/>
      <c r="H82" s="1217"/>
      <c r="I82" s="1218"/>
      <c r="J82" s="825"/>
      <c r="K82" s="1238" t="s">
        <v>246</v>
      </c>
      <c r="L82" s="1239"/>
    </row>
    <row r="83" spans="1:12" ht="40.5" customHeight="1">
      <c r="A83" s="152" t="s">
        <v>249</v>
      </c>
      <c r="B83" s="413"/>
      <c r="C83" s="1216"/>
      <c r="D83" s="1217"/>
      <c r="E83" s="1217"/>
      <c r="F83" s="1217"/>
      <c r="G83" s="1217"/>
      <c r="H83" s="1217"/>
      <c r="I83" s="1218"/>
      <c r="J83" s="825"/>
      <c r="K83" s="1238" t="s">
        <v>246</v>
      </c>
      <c r="L83" s="1239"/>
    </row>
    <row r="84" spans="1:12" ht="40.5" customHeight="1">
      <c r="A84" s="152" t="s">
        <v>250</v>
      </c>
      <c r="B84" s="413"/>
      <c r="C84" s="1216"/>
      <c r="D84" s="1217"/>
      <c r="E84" s="1217"/>
      <c r="F84" s="1217"/>
      <c r="G84" s="1217"/>
      <c r="H84" s="1217"/>
      <c r="I84" s="1218"/>
      <c r="J84" s="825"/>
      <c r="K84" s="1238" t="s">
        <v>246</v>
      </c>
      <c r="L84" s="1239"/>
    </row>
    <row r="85" spans="1:12" ht="40.5" customHeight="1">
      <c r="A85" s="451" t="s">
        <v>251</v>
      </c>
      <c r="B85" s="452"/>
      <c r="C85" s="1216"/>
      <c r="D85" s="1217"/>
      <c r="E85" s="1217"/>
      <c r="F85" s="1217"/>
      <c r="G85" s="1217"/>
      <c r="H85" s="1217"/>
      <c r="I85" s="1218"/>
      <c r="J85" s="825"/>
      <c r="K85" s="1238" t="s">
        <v>246</v>
      </c>
      <c r="L85" s="1239"/>
    </row>
    <row r="86" spans="1:12" ht="40.5" customHeight="1">
      <c r="A86" s="451" t="s">
        <v>252</v>
      </c>
      <c r="B86" s="452"/>
      <c r="C86" s="1216"/>
      <c r="D86" s="1217"/>
      <c r="E86" s="1217"/>
      <c r="F86" s="1217"/>
      <c r="G86" s="1217"/>
      <c r="H86" s="1217"/>
      <c r="I86" s="1218"/>
      <c r="J86" s="825"/>
      <c r="K86" s="1238" t="s">
        <v>246</v>
      </c>
      <c r="L86" s="1239"/>
    </row>
    <row r="87" spans="1:12" ht="40.5" customHeight="1">
      <c r="A87" s="451" t="s">
        <v>253</v>
      </c>
      <c r="B87" s="452"/>
      <c r="C87" s="1216"/>
      <c r="D87" s="1217"/>
      <c r="E87" s="1217"/>
      <c r="F87" s="1217"/>
      <c r="G87" s="1217"/>
      <c r="H87" s="1217"/>
      <c r="I87" s="1218"/>
      <c r="J87" s="825"/>
      <c r="K87" s="1238" t="s">
        <v>246</v>
      </c>
      <c r="L87" s="1239"/>
    </row>
    <row r="88" spans="1:12" ht="40.5" customHeight="1">
      <c r="A88" s="451" t="s">
        <v>254</v>
      </c>
      <c r="B88" s="452"/>
      <c r="C88" s="1216"/>
      <c r="D88" s="1217"/>
      <c r="E88" s="1217"/>
      <c r="F88" s="1217"/>
      <c r="G88" s="1217"/>
      <c r="H88" s="1217"/>
      <c r="I88" s="1218"/>
      <c r="J88" s="825"/>
      <c r="K88" s="1238" t="s">
        <v>246</v>
      </c>
      <c r="L88" s="1239"/>
    </row>
    <row r="89" spans="1:12" ht="40.5" customHeight="1">
      <c r="A89" s="153" t="s">
        <v>255</v>
      </c>
      <c r="B89" s="414"/>
      <c r="C89" s="1219"/>
      <c r="D89" s="1220"/>
      <c r="E89" s="1220"/>
      <c r="F89" s="1220"/>
      <c r="G89" s="1220"/>
      <c r="H89" s="1220"/>
      <c r="I89" s="1221"/>
      <c r="J89" s="825"/>
      <c r="K89" s="1234" t="s">
        <v>246</v>
      </c>
      <c r="L89" s="1235"/>
    </row>
    <row r="90" spans="1:12">
      <c r="A90" s="192" t="s">
        <v>256</v>
      </c>
    </row>
    <row r="91" spans="1:12">
      <c r="C91" s="46"/>
    </row>
    <row r="92" spans="1:12">
      <c r="A92" s="182"/>
    </row>
    <row r="93" spans="1:12" customFormat="1">
      <c r="A93" s="182"/>
      <c r="B93" s="1"/>
      <c r="C93" s="1"/>
      <c r="D93" s="1"/>
      <c r="E93" s="1"/>
      <c r="F93" s="1"/>
      <c r="G93" s="1"/>
      <c r="H93" s="1"/>
      <c r="I93" s="1"/>
    </row>
    <row r="94" spans="1:12" customFormat="1">
      <c r="A94" s="182"/>
      <c r="B94" s="1"/>
      <c r="C94" s="1"/>
      <c r="D94" s="1"/>
      <c r="E94" s="1"/>
      <c r="F94" s="1"/>
      <c r="G94" s="1"/>
      <c r="H94" s="1"/>
      <c r="I94" s="1"/>
    </row>
    <row r="95" spans="1:12" customFormat="1">
      <c r="A95" s="182"/>
      <c r="B95" s="1"/>
      <c r="C95" s="1"/>
      <c r="D95" s="1"/>
      <c r="E95" s="1"/>
      <c r="F95" s="1"/>
      <c r="G95" s="1"/>
      <c r="H95" s="1"/>
      <c r="I95" s="1"/>
    </row>
    <row r="96" spans="1:12" customFormat="1">
      <c r="A96" s="182"/>
      <c r="B96" s="1"/>
      <c r="C96" s="1"/>
      <c r="D96" s="1"/>
      <c r="E96" s="1"/>
      <c r="F96" s="1"/>
      <c r="G96" s="1"/>
      <c r="H96" s="1"/>
      <c r="I96" s="1"/>
    </row>
    <row r="97" spans="1:10" customFormat="1">
      <c r="A97" s="182"/>
      <c r="B97" s="1"/>
      <c r="C97" s="1"/>
      <c r="D97" s="1"/>
      <c r="E97" s="1"/>
      <c r="F97" s="1"/>
      <c r="G97" s="1"/>
      <c r="H97" s="1"/>
      <c r="I97" s="1"/>
    </row>
    <row r="98" spans="1:10" customFormat="1">
      <c r="A98" s="182"/>
      <c r="B98" s="1"/>
      <c r="C98" s="1"/>
      <c r="D98" s="1"/>
      <c r="E98" s="1"/>
      <c r="F98" s="1"/>
      <c r="G98" s="1"/>
      <c r="H98" s="1"/>
      <c r="I98" s="1"/>
    </row>
    <row r="99" spans="1:10" customFormat="1">
      <c r="A99" s="99"/>
      <c r="B99" s="1"/>
      <c r="C99" s="1"/>
      <c r="D99" s="1"/>
      <c r="E99" s="1"/>
      <c r="F99" s="1"/>
      <c r="G99" s="1"/>
      <c r="H99" s="1"/>
      <c r="I99" s="1"/>
      <c r="J99" s="1"/>
    </row>
    <row r="100" spans="1:10" customFormat="1">
      <c r="A100" s="99"/>
      <c r="B100" s="1"/>
      <c r="C100" s="1"/>
      <c r="D100" s="1"/>
      <c r="E100" s="1"/>
      <c r="F100" s="1"/>
      <c r="G100" s="1"/>
      <c r="H100" s="1"/>
      <c r="I100" s="1"/>
    </row>
    <row r="101" spans="1:10" customFormat="1">
      <c r="A101" s="2"/>
      <c r="B101" s="1"/>
      <c r="C101" s="1"/>
      <c r="D101" s="1"/>
      <c r="E101" s="1"/>
      <c r="F101" s="1"/>
      <c r="G101" s="1"/>
      <c r="H101" s="1"/>
      <c r="I101" s="1"/>
    </row>
    <row r="102" spans="1:10" customFormat="1">
      <c r="A102" s="2"/>
      <c r="B102" s="1"/>
      <c r="C102" s="1"/>
      <c r="D102" s="1"/>
      <c r="E102" s="1"/>
      <c r="F102" s="1"/>
      <c r="G102" s="1"/>
      <c r="H102" s="1"/>
      <c r="I102" s="1"/>
    </row>
    <row r="103" spans="1:10" customFormat="1">
      <c r="A103" s="2"/>
      <c r="B103" s="1"/>
      <c r="C103" s="1"/>
      <c r="D103" s="1"/>
      <c r="E103" s="1"/>
      <c r="F103" s="1"/>
      <c r="G103" s="1"/>
      <c r="H103" s="1"/>
      <c r="I103" s="1"/>
    </row>
    <row r="104" spans="1:10" customFormat="1">
      <c r="A104" s="2"/>
      <c r="B104" s="1"/>
      <c r="C104" s="1"/>
      <c r="D104" s="1"/>
      <c r="E104" s="1"/>
      <c r="F104" s="1"/>
      <c r="G104" s="1"/>
      <c r="H104" s="1"/>
      <c r="I104" s="1"/>
    </row>
    <row r="105" spans="1:10" customFormat="1">
      <c r="A105" s="2"/>
      <c r="B105" s="1"/>
      <c r="C105" s="1"/>
      <c r="D105" s="1"/>
      <c r="E105" s="1"/>
      <c r="F105" s="1"/>
      <c r="G105" s="1"/>
      <c r="H105" s="1"/>
      <c r="I105" s="1"/>
    </row>
    <row r="106" spans="1:10" customFormat="1">
      <c r="A106" s="2"/>
      <c r="B106" s="1"/>
      <c r="C106" s="1"/>
      <c r="D106" s="1"/>
      <c r="E106" s="1"/>
      <c r="F106" s="1"/>
      <c r="G106" s="1"/>
      <c r="H106" s="1"/>
      <c r="I106" s="1"/>
    </row>
    <row r="107" spans="1:10" customFormat="1">
      <c r="A107" s="2"/>
      <c r="B107" s="1"/>
      <c r="C107" s="1"/>
      <c r="D107" s="1"/>
      <c r="E107" s="1"/>
      <c r="F107" s="1"/>
      <c r="G107" s="1"/>
      <c r="H107" s="1"/>
      <c r="I107" s="1"/>
    </row>
    <row r="108" spans="1:10" customFormat="1">
      <c r="A108" s="2"/>
      <c r="B108" s="1"/>
      <c r="C108" s="1"/>
      <c r="D108" s="1"/>
      <c r="E108" s="1"/>
      <c r="F108" s="1"/>
      <c r="G108" s="1"/>
      <c r="H108" s="1"/>
      <c r="I108" s="1"/>
    </row>
    <row r="109" spans="1:10" customFormat="1">
      <c r="A109" s="2"/>
      <c r="B109" s="1"/>
      <c r="C109" s="1"/>
      <c r="D109" s="1"/>
      <c r="E109" s="1"/>
      <c r="F109" s="1"/>
      <c r="G109" s="1"/>
      <c r="H109" s="1"/>
      <c r="I109" s="1"/>
    </row>
    <row r="110" spans="1:10" customFormat="1" ht="67.5" customHeight="1">
      <c r="A110" s="2"/>
      <c r="B110" s="1"/>
      <c r="C110" s="1"/>
      <c r="D110" s="1"/>
      <c r="E110" s="1"/>
      <c r="F110" s="1"/>
      <c r="G110" s="1"/>
      <c r="H110" s="1"/>
      <c r="I110" s="1"/>
    </row>
    <row r="111" spans="1:10" customFormat="1">
      <c r="A111" s="2"/>
      <c r="B111" s="1"/>
      <c r="C111" s="1"/>
      <c r="D111" s="1"/>
      <c r="E111" s="1"/>
      <c r="F111" s="1"/>
      <c r="G111" s="1"/>
      <c r="H111" s="1"/>
      <c r="I111" s="1"/>
    </row>
    <row r="113" spans="11:12" ht="15" customHeight="1"/>
    <row r="114" spans="11:12" ht="15" hidden="1" customHeight="1"/>
    <row r="115" spans="11:12" ht="15" hidden="1" customHeight="1"/>
    <row r="116" spans="11:12" ht="15" hidden="1" customHeight="1"/>
    <row r="117" spans="11:12" ht="15" hidden="1" customHeight="1"/>
    <row r="118" spans="11:12" ht="15" hidden="1" customHeight="1"/>
    <row r="119" spans="11:12" ht="15" hidden="1" customHeight="1"/>
    <row r="120" spans="11:12" ht="15" hidden="1" customHeight="1"/>
    <row r="121" spans="11:12" ht="15" hidden="1" customHeight="1">
      <c r="K121" s="478" t="s">
        <v>257</v>
      </c>
      <c r="L121" s="1"/>
    </row>
    <row r="122" spans="11:12" hidden="1">
      <c r="K122" s="193" t="s">
        <v>258</v>
      </c>
    </row>
    <row r="123" spans="11:12" hidden="1"/>
    <row r="124" spans="11:12" hidden="1">
      <c r="K124" s="872"/>
    </row>
  </sheetData>
  <mergeCells count="34">
    <mergeCell ref="K79:L79"/>
    <mergeCell ref="K89:L89"/>
    <mergeCell ref="K80:L80"/>
    <mergeCell ref="K81:L81"/>
    <mergeCell ref="K82:L82"/>
    <mergeCell ref="K83:L83"/>
    <mergeCell ref="K84:L84"/>
    <mergeCell ref="K85:L85"/>
    <mergeCell ref="K86:L86"/>
    <mergeCell ref="K87:L87"/>
    <mergeCell ref="K88:L88"/>
    <mergeCell ref="K6:K7"/>
    <mergeCell ref="K4:P5"/>
    <mergeCell ref="K3:P3"/>
    <mergeCell ref="L6:L7"/>
    <mergeCell ref="P6:P7"/>
    <mergeCell ref="O6:O7"/>
    <mergeCell ref="N6:N7"/>
    <mergeCell ref="M6:M7"/>
    <mergeCell ref="C87:I87"/>
    <mergeCell ref="C88:I88"/>
    <mergeCell ref="C89:I89"/>
    <mergeCell ref="C79:I79"/>
    <mergeCell ref="C80:I80"/>
    <mergeCell ref="C81:I81"/>
    <mergeCell ref="C82:I82"/>
    <mergeCell ref="C83:I83"/>
    <mergeCell ref="C84:I84"/>
    <mergeCell ref="A1:B1"/>
    <mergeCell ref="B78:I78"/>
    <mergeCell ref="C85:I85"/>
    <mergeCell ref="C86:I86"/>
    <mergeCell ref="C4:D4"/>
    <mergeCell ref="E4:I4"/>
  </mergeCells>
  <phoneticPr fontId="33" type="noConversion"/>
  <conditionalFormatting sqref="A80:I84 A85:C89">
    <cfRule type="expression" dxfId="224" priority="674">
      <formula>IF($K80="No",1,0)</formula>
    </cfRule>
  </conditionalFormatting>
  <conditionalFormatting sqref="C7">
    <cfRule type="expression" dxfId="223" priority="2">
      <formula>IF(AND(ISBLANK(A70)=FALSE,YEAR0-DATE(YEAR(YEAR1)-1, MONTH(YEAR1), DAY(YEAR1))&lt;&gt;0),1,0)</formula>
    </cfRule>
  </conditionalFormatting>
  <conditionalFormatting sqref="C9 C12:C25 C28:C33 C35 C37 C39 C42:C53 C56:C66 C68 C70:C72 C75:C76">
    <cfRule type="expression" dxfId="222" priority="27">
      <formula>IF(YEAR1_TOGGLE=0,1,0)</formula>
    </cfRule>
  </conditionalFormatting>
  <conditionalFormatting sqref="C7:D7">
    <cfRule type="expression" dxfId="221" priority="11">
      <formula>IF(YEAR1-DATE(YEAR(YEAR2)-1, MONTH(YEAR2), DAY(YEAR2))&lt;&gt;0,1,0)</formula>
    </cfRule>
  </conditionalFormatting>
  <conditionalFormatting sqref="C9:P72 C73:J76">
    <cfRule type="cellIs" dxfId="220" priority="39" operator="equal">
      <formula>0</formula>
    </cfRule>
  </conditionalFormatting>
  <conditionalFormatting sqref="D9 D12:D25 D28:D33 D35 D37 D39 D42:D53 D56:D66 D68 D70:D72 E72:I72 D75:D76">
    <cfRule type="expression" dxfId="219" priority="26">
      <formula>IF(YEAR2_TOGGLE=0,1,0)</formula>
    </cfRule>
  </conditionalFormatting>
  <conditionalFormatting sqref="D7:E7">
    <cfRule type="expression" dxfId="218" priority="10">
      <formula>IF(YEAR2-DATE(YEAR(YEAR3)-1, MONTH(YEAR3), DAY(YEAR3))&lt;&gt;0,1,0)</formula>
    </cfRule>
  </conditionalFormatting>
  <conditionalFormatting sqref="E9 E12:E25 E28:E33 E35 E37 E39 E42:E53 E56:E66 E68 E70:E72 E75:E76">
    <cfRule type="expression" dxfId="217" priority="4">
      <formula>IF(YEAR3_TOGGLE=0,1,0)</formula>
    </cfRule>
  </conditionalFormatting>
  <conditionalFormatting sqref="E7:F7">
    <cfRule type="expression" dxfId="216" priority="9">
      <formula>IF(YEAR3-DATE(YEAR(YEAR4)-1, MONTH(YEAR4), DAY(YEAR4))&lt;&gt;0,1,0)</formula>
    </cfRule>
  </conditionalFormatting>
  <conditionalFormatting sqref="E75:F75">
    <cfRule type="cellIs" dxfId="215" priority="22" operator="equal">
      <formula>""</formula>
    </cfRule>
  </conditionalFormatting>
  <conditionalFormatting sqref="F9 F12:F25 F28:F33 F35 F37 F39 F42:F53 F56:F66 F68 F70:F72 F75:F76">
    <cfRule type="expression" dxfId="214" priority="3">
      <formula>IF(YEAR4_TOGGLE=0,1,0)</formula>
    </cfRule>
  </conditionalFormatting>
  <conditionalFormatting sqref="F7:G7">
    <cfRule type="expression" dxfId="213" priority="8">
      <formula>IF(YEAR4-DATE(YEAR(YEAR5)-1, MONTH(YEAR5), DAY(YEAR5))&lt;&gt;0,1,0)</formula>
    </cfRule>
  </conditionalFormatting>
  <conditionalFormatting sqref="G9 G12:G25 G28:G33 G35 G37 G39 G42:G53 G56:G66 G68 G70:G72 G75:G76">
    <cfRule type="expression" dxfId="212" priority="21">
      <formula>IF(YEAR5_TOGGLE=0,1,0)</formula>
    </cfRule>
  </conditionalFormatting>
  <conditionalFormatting sqref="G7:H7">
    <cfRule type="expression" dxfId="211" priority="7">
      <formula>IF(YEAR5-DATE(YEAR(YEAR6)-1, MONTH(YEAR6), DAY(YEAR6))&lt;&gt;0,1,0)</formula>
    </cfRule>
  </conditionalFormatting>
  <conditionalFormatting sqref="H9 H12:H25 H28:H33 H35 H37 H39 H42:H53 H56:H66 H68 H70:H72 H75:H76">
    <cfRule type="expression" dxfId="210" priority="20">
      <formula>IF(YEAR6_TOGGLE=0,1,0)</formula>
    </cfRule>
  </conditionalFormatting>
  <conditionalFormatting sqref="H7:I7">
    <cfRule type="expression" dxfId="209" priority="6">
      <formula>IF(YEAR6-DATE(YEAR(YEAR7)-1, MONTH(YEAR7), DAY(YEAR7))&lt;&gt;0,1,0)</formula>
    </cfRule>
  </conditionalFormatting>
  <conditionalFormatting sqref="I9 I12:I25 I28:I33 I35 I37 I39 I42:I53 I56:I66 I68 I70:I72 I75:I76">
    <cfRule type="expression" dxfId="208" priority="19">
      <formula>IF(YEAR7_TOGGLE=0,1,0)</formula>
    </cfRule>
  </conditionalFormatting>
  <conditionalFormatting sqref="K9 K12:K25 K28:K33 K35 K37 K39 K42:K53 K56:K66 K68 K70:K72">
    <cfRule type="expression" dxfId="207" priority="18">
      <formula>IF(OR(YEAR1_TOGGLE=0, YEAR2_TOGGLE=0),1,0)</formula>
    </cfRule>
  </conditionalFormatting>
  <conditionalFormatting sqref="K9:P72">
    <cfRule type="expression" dxfId="206" priority="55">
      <formula>IF(ABS(K9)&gt;=0.1,1,0)</formula>
    </cfRule>
  </conditionalFormatting>
  <conditionalFormatting sqref="L9 L12:L25 L28:L33 L35 L37 L39 L42:L53 L56:L66 L68 L70:L72">
    <cfRule type="expression" dxfId="205" priority="17">
      <formula>IF(OR(YEAR2_TOGGLE=0, YEAR3_TOGGLE=0),1,0)</formula>
    </cfRule>
  </conditionalFormatting>
  <conditionalFormatting sqref="M9 M12:M25 M28:M33 M35 M37 M39 M42:M53 M56:M66 M68 M70:M72">
    <cfRule type="expression" dxfId="204" priority="16">
      <formula>IF(OR(YEAR3_TOGGLE=0, YEAR4_TOGGLE=0),1,0)</formula>
    </cfRule>
  </conditionalFormatting>
  <conditionalFormatting sqref="N9 N12:N25 N28:N33 N35 N37 N39 N42:N53 N56:N66 N68 N70:N72">
    <cfRule type="expression" dxfId="203" priority="15">
      <formula>IF(OR(YEAR4_TOGGLE=0, YEAR5_TOGGLE=0),1,0)</formula>
    </cfRule>
  </conditionalFormatting>
  <conditionalFormatting sqref="O9 O12:O25 O28:O33 O35 O37 O39 O42:O53 O56:O66 O68 O70:O72">
    <cfRule type="expression" dxfId="202" priority="14">
      <formula>IF(OR(YEAR5_TOGGLE=0, YEAR6_TOGGLE=0),1,0)</formula>
    </cfRule>
  </conditionalFormatting>
  <conditionalFormatting sqref="P9 P12:P25 P28:P33 P35 P37 P39 P42:P53 P56:P66 P68 P70:P72">
    <cfRule type="expression" dxfId="201" priority="12">
      <formula>IF(OR(YEAR6_TOGGLE=0, YEAR7_TOGGLE=0),1,0)</formula>
    </cfRule>
  </conditionalFormatting>
  <dataValidations count="7">
    <dataValidation operator="lessThan" allowBlank="1" showErrorMessage="1" prompt=" " sqref="E65" xr:uid="{00000000-0002-0000-1400-000001000000}"/>
    <dataValidation type="textLength" operator="lessThanOrEqual" allowBlank="1" showInputMessage="1" showErrorMessage="1" errorTitle="Character limit" error="Maximum of 1,000 characters allowed" promptTitle="Character limit" prompt="Maximum of 1,000 characters allowed" sqref="B80:I89" xr:uid="{00000000-0002-0000-1400-000002000000}">
      <formula1>1000</formula1>
    </dataValidation>
    <dataValidation allowBlank="1" promptTitle="New row" prompt="This row has been added to the template and was not present last year, so has not been prefilled. Please complete this cell and adjust other cells as appropriate." sqref="C37" xr:uid="{E0359794-0322-4085-9636-A096C167690D}"/>
    <dataValidation type="custom" allowBlank="1" showInputMessage="1" showErrorMessage="1" error="Input is not a number. Please enter a valid number." sqref="E76:F76" xr:uid="{2C322BC5-55B7-4B3D-A518-D1C04790356C}">
      <formula1>ISNUMBER(E76:F76)</formula1>
    </dataValidation>
    <dataValidation allowBlank="1" showErrorMessage="1" promptTitle="New row" prompt="This row has been added to the template and was not present last year, so has not been prefilled. Please complete this cell and adjust other cells as appropriate, if necessary." sqref="C33" xr:uid="{65786713-DA49-41BA-8A3F-45BA42195BDB}"/>
    <dataValidation type="list" allowBlank="1" showInputMessage="1" showErrorMessage="1" errorTitle="Invalid date" error="Please enter a valid date in DD/MM/YYYY format." sqref="E75:F75" xr:uid="{ED316EB1-5E66-43A4-8B28-170F1A34495E}">
      <formula1>#REF!</formula1>
    </dataValidation>
    <dataValidation type="list" showInputMessage="1" showErrorMessage="1" sqref="K80:K89" xr:uid="{00000000-0002-0000-1400-000003000000}">
      <formula1>#REF!</formula1>
    </dataValidation>
  </dataValidations>
  <pageMargins left="0.70866141732283472" right="0.70866141732283472" top="0.74803149606299213" bottom="0.74803149606299213" header="0.31496062992125984" footer="0.31496062992125984"/>
  <pageSetup paperSize="9" scale="58" fitToHeight="0" orientation="landscape" r:id="rId1"/>
  <rowBreaks count="2" manualBreakCount="2">
    <brk id="39" max="15" man="1"/>
    <brk id="76"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A1:U80"/>
  <sheetViews>
    <sheetView showGridLines="0" zoomScaleNormal="100" workbookViewId="0">
      <pane xSplit="2" ySplit="7" topLeftCell="C8" activePane="bottomRight" state="frozen"/>
      <selection pane="bottomRight" sqref="A1:B1"/>
      <selection pane="bottomLeft" activeCell="H28" sqref="H28"/>
      <selection pane="topRight" activeCell="H28" sqref="H28"/>
    </sheetView>
  </sheetViews>
  <sheetFormatPr defaultRowHeight="15"/>
  <cols>
    <col min="1" max="1" width="5.5703125" customWidth="1"/>
    <col min="2" max="2" width="53.5703125" customWidth="1"/>
    <col min="3" max="9" width="11.28515625" customWidth="1"/>
    <col min="10" max="10" width="8.85546875" customWidth="1"/>
    <col min="11" max="16" width="10.85546875" customWidth="1"/>
  </cols>
  <sheetData>
    <row r="1" spans="1:21" ht="15.75">
      <c r="A1" s="1199" t="s">
        <v>1</v>
      </c>
      <c r="B1" s="1199"/>
    </row>
    <row r="2" spans="1:21">
      <c r="A2" s="1190" t="s">
        <v>5</v>
      </c>
      <c r="B2" s="1190"/>
    </row>
    <row r="3" spans="1:21" ht="15" customHeight="1">
      <c r="K3" s="1241" t="s">
        <v>6</v>
      </c>
      <c r="L3" s="1241"/>
      <c r="M3" s="1241"/>
      <c r="N3" s="1241"/>
      <c r="O3" s="1241"/>
      <c r="P3" s="1241"/>
    </row>
    <row r="4" spans="1:21" ht="15.75" customHeight="1">
      <c r="A4" s="17" t="s">
        <v>259</v>
      </c>
      <c r="B4" s="18"/>
      <c r="C4" s="1211" t="s">
        <v>8</v>
      </c>
      <c r="D4" s="1211"/>
      <c r="E4" s="1211" t="s">
        <v>9</v>
      </c>
      <c r="F4" s="1211"/>
      <c r="G4" s="1211"/>
      <c r="H4" s="1211"/>
      <c r="I4" s="1212"/>
      <c r="J4" s="825"/>
      <c r="K4" s="1210" t="s">
        <v>260</v>
      </c>
      <c r="L4" s="1210"/>
      <c r="M4" s="1210"/>
      <c r="N4" s="1210"/>
      <c r="O4" s="1210"/>
      <c r="P4" s="1210"/>
    </row>
    <row r="5" spans="1:21" ht="42.75" customHeight="1">
      <c r="A5" s="19"/>
      <c r="B5" s="13"/>
      <c r="C5" s="156"/>
      <c r="D5" s="157" t="s">
        <v>11</v>
      </c>
      <c r="E5" s="156" t="s">
        <v>12</v>
      </c>
      <c r="F5" s="158"/>
      <c r="G5" s="158"/>
      <c r="H5" s="158"/>
      <c r="I5" s="159"/>
      <c r="J5" s="825"/>
      <c r="K5" s="1229"/>
      <c r="L5" s="1229"/>
      <c r="M5" s="1229"/>
      <c r="N5" s="1229"/>
      <c r="O5" s="1229"/>
      <c r="P5" s="1229"/>
      <c r="Q5" s="46"/>
      <c r="R5" s="46"/>
      <c r="S5" s="46"/>
      <c r="T5" s="46"/>
      <c r="U5" s="46"/>
    </row>
    <row r="6" spans="1:21">
      <c r="A6" s="19"/>
      <c r="B6" s="13"/>
      <c r="C6" s="422" t="s">
        <v>13</v>
      </c>
      <c r="D6" s="423" t="s">
        <v>14</v>
      </c>
      <c r="E6" s="422" t="s">
        <v>15</v>
      </c>
      <c r="F6" s="424" t="s">
        <v>16</v>
      </c>
      <c r="G6" s="424" t="s">
        <v>17</v>
      </c>
      <c r="H6" s="424" t="s">
        <v>18</v>
      </c>
      <c r="I6" s="425" t="s">
        <v>19</v>
      </c>
      <c r="J6" s="825"/>
      <c r="K6" s="1240" t="s">
        <v>20</v>
      </c>
      <c r="L6" s="1242" t="s">
        <v>21</v>
      </c>
      <c r="M6" s="1242" t="s">
        <v>22</v>
      </c>
      <c r="N6" s="1242" t="s">
        <v>23</v>
      </c>
      <c r="O6" s="1242" t="s">
        <v>24</v>
      </c>
      <c r="P6" s="1243" t="s">
        <v>25</v>
      </c>
      <c r="Q6" s="46"/>
      <c r="R6" s="46"/>
      <c r="S6" s="46"/>
      <c r="T6" s="46"/>
      <c r="U6" s="46"/>
    </row>
    <row r="7" spans="1:21">
      <c r="A7" s="20"/>
      <c r="B7" s="27" t="s">
        <v>26</v>
      </c>
      <c r="C7" s="160"/>
      <c r="D7" s="161"/>
      <c r="E7" s="160"/>
      <c r="F7" s="162"/>
      <c r="G7" s="162"/>
      <c r="H7" s="162"/>
      <c r="I7" s="163"/>
      <c r="J7" s="825"/>
      <c r="K7" s="1228"/>
      <c r="L7" s="1230"/>
      <c r="M7" s="1230"/>
      <c r="N7" s="1230"/>
      <c r="O7" s="1230"/>
      <c r="P7" s="1231"/>
      <c r="Q7" s="46"/>
      <c r="R7" s="46"/>
      <c r="S7" s="46"/>
      <c r="T7" s="46"/>
      <c r="U7" s="46"/>
    </row>
    <row r="8" spans="1:21">
      <c r="A8" s="659">
        <v>1</v>
      </c>
      <c r="B8" s="660" t="s">
        <v>30</v>
      </c>
      <c r="C8" s="913">
        <f>'6 Fees'!C53</f>
        <v>0</v>
      </c>
      <c r="D8" s="914">
        <f>'6 Fees'!G53</f>
        <v>0</v>
      </c>
      <c r="E8" s="915">
        <f>'6 Fees'!H53</f>
        <v>0</v>
      </c>
      <c r="F8" s="916">
        <f>'6 Fees'!I53</f>
        <v>0</v>
      </c>
      <c r="G8" s="916">
        <f>'6 Fees'!J53</f>
        <v>0</v>
      </c>
      <c r="H8" s="916">
        <f>'6 Fees'!K53</f>
        <v>0</v>
      </c>
      <c r="I8" s="914">
        <f>'6 Fees'!L53</f>
        <v>0</v>
      </c>
      <c r="J8" s="825"/>
      <c r="K8" s="649">
        <f t="shared" ref="K8:P8" si="0">IF(AND(C8=0,D8=0),0,IF(AND(C8=0,D8&gt;0),1,IF(AND(C8=0,D8&lt;0),-1,(D8-C8)/ABS(C8))))</f>
        <v>0</v>
      </c>
      <c r="L8" s="650">
        <f t="shared" si="0"/>
        <v>0</v>
      </c>
      <c r="M8" s="650">
        <f t="shared" si="0"/>
        <v>0</v>
      </c>
      <c r="N8" s="650">
        <f t="shared" si="0"/>
        <v>0</v>
      </c>
      <c r="O8" s="650">
        <f t="shared" si="0"/>
        <v>0</v>
      </c>
      <c r="P8" s="753">
        <f t="shared" si="0"/>
        <v>0</v>
      </c>
      <c r="Q8" s="46"/>
      <c r="R8" s="46"/>
      <c r="S8" s="46"/>
      <c r="T8" s="46"/>
      <c r="U8" s="46"/>
    </row>
    <row r="9" spans="1:21">
      <c r="A9" s="661"/>
      <c r="B9" s="662"/>
      <c r="C9" s="663"/>
      <c r="D9" s="663"/>
      <c r="E9" s="663"/>
      <c r="F9" s="663"/>
      <c r="G9" s="663"/>
      <c r="H9" s="663"/>
      <c r="I9" s="664"/>
      <c r="J9" s="825"/>
      <c r="K9" s="758"/>
      <c r="L9" s="759"/>
      <c r="M9" s="759"/>
      <c r="N9" s="759"/>
      <c r="O9" s="759"/>
      <c r="P9" s="760"/>
      <c r="Q9" s="46"/>
      <c r="R9" s="46"/>
      <c r="S9" s="46"/>
      <c r="T9" s="46"/>
      <c r="U9" s="46"/>
    </row>
    <row r="10" spans="1:21">
      <c r="A10" s="665">
        <v>2</v>
      </c>
      <c r="B10" s="666" t="s">
        <v>32</v>
      </c>
      <c r="C10" s="667" t="s">
        <v>28</v>
      </c>
      <c r="D10" s="667" t="s">
        <v>28</v>
      </c>
      <c r="E10" s="667" t="s">
        <v>28</v>
      </c>
      <c r="F10" s="667" t="s">
        <v>28</v>
      </c>
      <c r="G10" s="667" t="s">
        <v>28</v>
      </c>
      <c r="H10" s="667" t="s">
        <v>28</v>
      </c>
      <c r="I10" s="668" t="s">
        <v>28</v>
      </c>
      <c r="J10" s="825"/>
      <c r="K10" s="758"/>
      <c r="L10" s="759"/>
      <c r="M10" s="759"/>
      <c r="N10" s="759"/>
      <c r="O10" s="759"/>
      <c r="P10" s="760"/>
      <c r="Q10" s="46"/>
      <c r="R10" s="46"/>
      <c r="S10" s="46"/>
      <c r="T10" s="46"/>
      <c r="U10" s="46"/>
    </row>
    <row r="11" spans="1:21">
      <c r="A11" s="599" t="s">
        <v>44</v>
      </c>
      <c r="B11" s="697" t="s">
        <v>261</v>
      </c>
      <c r="C11" s="595">
        <v>0</v>
      </c>
      <c r="D11" s="596">
        <v>0</v>
      </c>
      <c r="E11" s="595">
        <v>0</v>
      </c>
      <c r="F11" s="597">
        <v>0</v>
      </c>
      <c r="G11" s="597">
        <v>0</v>
      </c>
      <c r="H11" s="597">
        <v>0</v>
      </c>
      <c r="I11" s="596">
        <v>0</v>
      </c>
      <c r="J11" s="825"/>
      <c r="K11" s="654">
        <f t="shared" ref="K11:K16" si="1">IF(AND(C11=0,D11=0),0,IF(AND(C11=0,D11&gt;0),1,IF(AND(C11=0,D11&lt;0),-1,(D11-C11)/ABS(C11))))</f>
        <v>0</v>
      </c>
      <c r="L11" s="651">
        <f t="shared" ref="L11:L16" si="2">IF(AND(D11=0,E11=0),0,IF(AND(D11=0,E11&gt;0),1,IF(AND(D11=0,E11&lt;0),-1,(E11-D11)/ABS(D11))))</f>
        <v>0</v>
      </c>
      <c r="M11" s="651">
        <f t="shared" ref="M11:M16" si="3">IF(AND(E11=0,F11=0),0,IF(AND(E11=0,F11&gt;0),1,IF(AND(E11=0,F11&lt;0),-1,(F11-E11)/ABS(E11))))</f>
        <v>0</v>
      </c>
      <c r="N11" s="651">
        <f t="shared" ref="N11:N16" si="4">IF(AND(F11=0,G11=0),0,IF(AND(F11=0,G11&gt;0),1,IF(AND(F11=0,G11&lt;0),-1,(G11-F11)/ABS(F11))))</f>
        <v>0</v>
      </c>
      <c r="O11" s="651">
        <f t="shared" ref="O11:O16" si="5">IF(AND(G11=0,H11=0),0,IF(AND(G11=0,H11&gt;0),1,IF(AND(G11=0,H11&lt;0),-1,(H11-G11)/ABS(G11))))</f>
        <v>0</v>
      </c>
      <c r="P11" s="652">
        <f t="shared" ref="P11:P16" si="6">IF(AND(H11=0,I11=0),0,IF(AND(H11=0,I11&gt;0),1,IF(AND(H11=0,I11&lt;0),-1,(I11-H11)/ABS(H11))))</f>
        <v>0</v>
      </c>
      <c r="Q11" s="46"/>
      <c r="R11" s="46"/>
      <c r="S11" s="46"/>
      <c r="T11" s="46"/>
      <c r="U11" s="46"/>
    </row>
    <row r="12" spans="1:21">
      <c r="A12" s="550" t="s">
        <v>46</v>
      </c>
      <c r="B12" s="698" t="s">
        <v>262</v>
      </c>
      <c r="C12" s="571">
        <v>0</v>
      </c>
      <c r="D12" s="573">
        <v>0</v>
      </c>
      <c r="E12" s="571">
        <v>0</v>
      </c>
      <c r="F12" s="572">
        <v>0</v>
      </c>
      <c r="G12" s="572">
        <v>0</v>
      </c>
      <c r="H12" s="572">
        <v>0</v>
      </c>
      <c r="I12" s="573">
        <v>0</v>
      </c>
      <c r="J12" s="825"/>
      <c r="K12" s="505">
        <f t="shared" si="1"/>
        <v>0</v>
      </c>
      <c r="L12" s="506">
        <f t="shared" si="2"/>
        <v>0</v>
      </c>
      <c r="M12" s="506">
        <f t="shared" si="3"/>
        <v>0</v>
      </c>
      <c r="N12" s="506">
        <f t="shared" si="4"/>
        <v>0</v>
      </c>
      <c r="O12" s="506">
        <f t="shared" si="5"/>
        <v>0</v>
      </c>
      <c r="P12" s="507">
        <f t="shared" si="6"/>
        <v>0</v>
      </c>
      <c r="Q12" s="46"/>
      <c r="R12" s="46"/>
      <c r="S12" s="46"/>
      <c r="T12" s="46"/>
      <c r="U12" s="46"/>
    </row>
    <row r="13" spans="1:21">
      <c r="A13" s="550" t="s">
        <v>48</v>
      </c>
      <c r="B13" s="698" t="s">
        <v>263</v>
      </c>
      <c r="C13" s="571">
        <v>0</v>
      </c>
      <c r="D13" s="573">
        <v>0</v>
      </c>
      <c r="E13" s="571">
        <v>0</v>
      </c>
      <c r="F13" s="572">
        <v>0</v>
      </c>
      <c r="G13" s="572">
        <v>0</v>
      </c>
      <c r="H13" s="572">
        <v>0</v>
      </c>
      <c r="I13" s="573">
        <v>0</v>
      </c>
      <c r="J13" s="825"/>
      <c r="K13" s="505">
        <f t="shared" si="1"/>
        <v>0</v>
      </c>
      <c r="L13" s="506">
        <f t="shared" si="2"/>
        <v>0</v>
      </c>
      <c r="M13" s="506">
        <f t="shared" si="3"/>
        <v>0</v>
      </c>
      <c r="N13" s="506">
        <f t="shared" si="4"/>
        <v>0</v>
      </c>
      <c r="O13" s="506">
        <f t="shared" si="5"/>
        <v>0</v>
      </c>
      <c r="P13" s="507">
        <f t="shared" si="6"/>
        <v>0</v>
      </c>
      <c r="Q13" s="46"/>
      <c r="R13" s="46"/>
      <c r="S13" s="46"/>
      <c r="T13" s="46"/>
      <c r="U13" s="46"/>
    </row>
    <row r="14" spans="1:21">
      <c r="A14" s="550" t="s">
        <v>50</v>
      </c>
      <c r="B14" s="698" t="s">
        <v>264</v>
      </c>
      <c r="C14" s="571">
        <v>0</v>
      </c>
      <c r="D14" s="573">
        <v>0</v>
      </c>
      <c r="E14" s="571">
        <v>0</v>
      </c>
      <c r="F14" s="572">
        <v>0</v>
      </c>
      <c r="G14" s="572">
        <v>0</v>
      </c>
      <c r="H14" s="572">
        <v>0</v>
      </c>
      <c r="I14" s="573">
        <v>0</v>
      </c>
      <c r="J14" s="825"/>
      <c r="K14" s="505">
        <f t="shared" si="1"/>
        <v>0</v>
      </c>
      <c r="L14" s="506">
        <f t="shared" si="2"/>
        <v>0</v>
      </c>
      <c r="M14" s="506">
        <f t="shared" si="3"/>
        <v>0</v>
      </c>
      <c r="N14" s="506">
        <f t="shared" si="4"/>
        <v>0</v>
      </c>
      <c r="O14" s="506">
        <f t="shared" si="5"/>
        <v>0</v>
      </c>
      <c r="P14" s="507">
        <f t="shared" si="6"/>
        <v>0</v>
      </c>
      <c r="Q14" s="46"/>
      <c r="R14" s="46"/>
      <c r="S14" s="46"/>
      <c r="T14" s="46"/>
      <c r="U14" s="46"/>
    </row>
    <row r="15" spans="1:21">
      <c r="A15" s="550" t="s">
        <v>52</v>
      </c>
      <c r="B15" s="698" t="s">
        <v>265</v>
      </c>
      <c r="C15" s="571">
        <v>0</v>
      </c>
      <c r="D15" s="573">
        <v>0</v>
      </c>
      <c r="E15" s="571">
        <v>0</v>
      </c>
      <c r="F15" s="572">
        <v>0</v>
      </c>
      <c r="G15" s="572">
        <v>0</v>
      </c>
      <c r="H15" s="572">
        <v>0</v>
      </c>
      <c r="I15" s="573">
        <v>0</v>
      </c>
      <c r="J15" s="825"/>
      <c r="K15" s="505">
        <f t="shared" si="1"/>
        <v>0</v>
      </c>
      <c r="L15" s="506">
        <f t="shared" si="2"/>
        <v>0</v>
      </c>
      <c r="M15" s="506">
        <f t="shared" si="3"/>
        <v>0</v>
      </c>
      <c r="N15" s="506">
        <f t="shared" si="4"/>
        <v>0</v>
      </c>
      <c r="O15" s="506">
        <f t="shared" si="5"/>
        <v>0</v>
      </c>
      <c r="P15" s="507">
        <f t="shared" si="6"/>
        <v>0</v>
      </c>
      <c r="Q15" s="46"/>
      <c r="R15" s="46"/>
      <c r="S15" s="46"/>
      <c r="T15" s="46"/>
      <c r="U15" s="46"/>
    </row>
    <row r="16" spans="1:21">
      <c r="A16" s="550" t="s">
        <v>54</v>
      </c>
      <c r="B16" s="698" t="s">
        <v>266</v>
      </c>
      <c r="C16" s="571">
        <v>0</v>
      </c>
      <c r="D16" s="573">
        <v>0</v>
      </c>
      <c r="E16" s="571">
        <v>0</v>
      </c>
      <c r="F16" s="572">
        <v>0</v>
      </c>
      <c r="G16" s="572">
        <v>0</v>
      </c>
      <c r="H16" s="572">
        <v>0</v>
      </c>
      <c r="I16" s="573">
        <v>0</v>
      </c>
      <c r="J16" s="825"/>
      <c r="K16" s="505">
        <f t="shared" si="1"/>
        <v>0</v>
      </c>
      <c r="L16" s="506">
        <f t="shared" si="2"/>
        <v>0</v>
      </c>
      <c r="M16" s="506">
        <f t="shared" si="3"/>
        <v>0</v>
      </c>
      <c r="N16" s="506">
        <f t="shared" si="4"/>
        <v>0</v>
      </c>
      <c r="O16" s="506">
        <f t="shared" si="5"/>
        <v>0</v>
      </c>
      <c r="P16" s="507">
        <f t="shared" si="6"/>
        <v>0</v>
      </c>
      <c r="Q16" s="46"/>
      <c r="R16" s="46"/>
      <c r="S16" s="46"/>
      <c r="T16" s="46"/>
      <c r="U16" s="46"/>
    </row>
    <row r="17" spans="1:16">
      <c r="A17" s="550" t="s">
        <v>104</v>
      </c>
      <c r="B17" s="1166" t="s">
        <v>267</v>
      </c>
      <c r="C17" s="966">
        <v>0</v>
      </c>
      <c r="D17" s="635">
        <v>0</v>
      </c>
      <c r="E17" s="966">
        <v>0</v>
      </c>
      <c r="F17" s="634">
        <v>0</v>
      </c>
      <c r="G17" s="634">
        <v>0</v>
      </c>
      <c r="H17" s="634">
        <v>0</v>
      </c>
      <c r="I17" s="635">
        <v>0</v>
      </c>
      <c r="J17" s="825"/>
      <c r="K17" s="505">
        <f t="shared" ref="K17:P19" si="7">IF(AND(C17=0,D17=0),0,IF(AND(C17=0,D17&gt;0),1,IF(AND(C17=0,D17&lt;0),-1,(D17-C17)/ABS(C17))))</f>
        <v>0</v>
      </c>
      <c r="L17" s="506">
        <f t="shared" si="7"/>
        <v>0</v>
      </c>
      <c r="M17" s="506">
        <f t="shared" si="7"/>
        <v>0</v>
      </c>
      <c r="N17" s="506">
        <f t="shared" si="7"/>
        <v>0</v>
      </c>
      <c r="O17" s="506">
        <f t="shared" si="7"/>
        <v>0</v>
      </c>
      <c r="P17" s="507">
        <f t="shared" si="7"/>
        <v>0</v>
      </c>
    </row>
    <row r="18" spans="1:16">
      <c r="A18" s="1178" t="s">
        <v>106</v>
      </c>
      <c r="B18" s="624" t="s">
        <v>268</v>
      </c>
      <c r="C18" s="577">
        <v>0</v>
      </c>
      <c r="D18" s="579">
        <v>0</v>
      </c>
      <c r="E18" s="1168">
        <v>0</v>
      </c>
      <c r="F18" s="578">
        <v>0</v>
      </c>
      <c r="G18" s="578">
        <v>0</v>
      </c>
      <c r="H18" s="578">
        <v>0</v>
      </c>
      <c r="I18" s="579">
        <v>0</v>
      </c>
      <c r="J18" s="825"/>
      <c r="K18" s="505">
        <f t="shared" si="7"/>
        <v>0</v>
      </c>
      <c r="L18" s="506">
        <f t="shared" si="7"/>
        <v>0</v>
      </c>
      <c r="M18" s="506">
        <f t="shared" si="7"/>
        <v>0</v>
      </c>
      <c r="N18" s="506">
        <f t="shared" si="7"/>
        <v>0</v>
      </c>
      <c r="O18" s="506">
        <f t="shared" si="7"/>
        <v>0</v>
      </c>
      <c r="P18" s="507">
        <f t="shared" si="7"/>
        <v>0</v>
      </c>
    </row>
    <row r="19" spans="1:16">
      <c r="A19" s="601" t="s">
        <v>172</v>
      </c>
      <c r="B19" s="1167" t="s">
        <v>269</v>
      </c>
      <c r="C19" s="1161">
        <f t="shared" ref="C19:I19" si="8">SUM(C11:C18)</f>
        <v>0</v>
      </c>
      <c r="D19" s="1162">
        <f t="shared" si="8"/>
        <v>0</v>
      </c>
      <c r="E19" s="1161">
        <f t="shared" si="8"/>
        <v>0</v>
      </c>
      <c r="F19" s="1163">
        <f t="shared" si="8"/>
        <v>0</v>
      </c>
      <c r="G19" s="1163">
        <f t="shared" si="8"/>
        <v>0</v>
      </c>
      <c r="H19" s="1163">
        <f t="shared" si="8"/>
        <v>0</v>
      </c>
      <c r="I19" s="1162">
        <f t="shared" si="8"/>
        <v>0</v>
      </c>
      <c r="J19" s="825"/>
      <c r="K19" s="655">
        <f>IF(AND(C19=0,D19=0),0,IF(AND(C19=0,D19&gt;0),1,IF(AND(C19=0,D19&lt;0),-1,(D19-C19)/ABS(C19))))</f>
        <v>0</v>
      </c>
      <c r="L19" s="653">
        <f t="shared" si="7"/>
        <v>0</v>
      </c>
      <c r="M19" s="653">
        <f t="shared" si="7"/>
        <v>0</v>
      </c>
      <c r="N19" s="653">
        <f t="shared" si="7"/>
        <v>0</v>
      </c>
      <c r="O19" s="653">
        <f t="shared" si="7"/>
        <v>0</v>
      </c>
      <c r="P19" s="656">
        <f t="shared" si="7"/>
        <v>0</v>
      </c>
    </row>
    <row r="20" spans="1:16">
      <c r="A20" s="607"/>
      <c r="B20" s="670"/>
      <c r="C20" s="671"/>
      <c r="D20" s="671"/>
      <c r="E20" s="671"/>
      <c r="F20" s="671"/>
      <c r="G20" s="671"/>
      <c r="H20" s="671"/>
      <c r="I20" s="672"/>
      <c r="J20" s="825"/>
      <c r="K20" s="758"/>
      <c r="L20" s="759"/>
      <c r="M20" s="759"/>
      <c r="N20" s="759"/>
      <c r="O20" s="759"/>
      <c r="P20" s="760"/>
    </row>
    <row r="21" spans="1:16">
      <c r="A21" s="598">
        <v>3</v>
      </c>
      <c r="B21" s="673" t="s">
        <v>34</v>
      </c>
      <c r="C21" s="569" t="s">
        <v>28</v>
      </c>
      <c r="D21" s="569" t="s">
        <v>28</v>
      </c>
      <c r="E21" s="569" t="s">
        <v>28</v>
      </c>
      <c r="F21" s="569" t="s">
        <v>28</v>
      </c>
      <c r="G21" s="569" t="s">
        <v>28</v>
      </c>
      <c r="H21" s="569" t="s">
        <v>28</v>
      </c>
      <c r="I21" s="570" t="s">
        <v>28</v>
      </c>
      <c r="J21" s="825"/>
      <c r="K21" s="758"/>
      <c r="L21" s="759"/>
      <c r="M21" s="759"/>
      <c r="N21" s="759"/>
      <c r="O21" s="759"/>
      <c r="P21" s="760"/>
    </row>
    <row r="22" spans="1:16">
      <c r="A22" s="599" t="s">
        <v>109</v>
      </c>
      <c r="B22" s="694" t="s">
        <v>270</v>
      </c>
      <c r="C22" s="595">
        <v>0</v>
      </c>
      <c r="D22" s="555">
        <f>SUM('5 Research'!L64:R64)</f>
        <v>0</v>
      </c>
      <c r="E22" s="595">
        <v>0</v>
      </c>
      <c r="F22" s="597">
        <v>0</v>
      </c>
      <c r="G22" s="597">
        <v>0</v>
      </c>
      <c r="H22" s="597">
        <v>0</v>
      </c>
      <c r="I22" s="596">
        <v>0</v>
      </c>
      <c r="J22" s="825"/>
      <c r="K22" s="654">
        <f t="shared" ref="K22:P28" si="9">IF(AND(C22=0,D22=0),0,IF(AND(C22=0,D22&gt;0),1,IF(AND(C22=0,D22&lt;0),-1,(D22-C22)/ABS(C22))))</f>
        <v>0</v>
      </c>
      <c r="L22" s="651">
        <f t="shared" si="9"/>
        <v>0</v>
      </c>
      <c r="M22" s="651">
        <f t="shared" si="9"/>
        <v>0</v>
      </c>
      <c r="N22" s="651">
        <f t="shared" si="9"/>
        <v>0</v>
      </c>
      <c r="O22" s="651">
        <f t="shared" si="9"/>
        <v>0</v>
      </c>
      <c r="P22" s="652">
        <f t="shared" si="9"/>
        <v>0</v>
      </c>
    </row>
    <row r="23" spans="1:16">
      <c r="A23" s="550" t="s">
        <v>111</v>
      </c>
      <c r="B23" s="695" t="s">
        <v>271</v>
      </c>
      <c r="C23" s="571">
        <v>0</v>
      </c>
      <c r="D23" s="558">
        <f>SUM('5 Research'!S64:V64)</f>
        <v>0</v>
      </c>
      <c r="E23" s="571">
        <v>0</v>
      </c>
      <c r="F23" s="572">
        <v>0</v>
      </c>
      <c r="G23" s="572">
        <v>0</v>
      </c>
      <c r="H23" s="572">
        <v>0</v>
      </c>
      <c r="I23" s="573">
        <v>0</v>
      </c>
      <c r="J23" s="825"/>
      <c r="K23" s="505">
        <f t="shared" si="9"/>
        <v>0</v>
      </c>
      <c r="L23" s="506">
        <f t="shared" si="9"/>
        <v>0</v>
      </c>
      <c r="M23" s="506">
        <f t="shared" si="9"/>
        <v>0</v>
      </c>
      <c r="N23" s="506">
        <f t="shared" si="9"/>
        <v>0</v>
      </c>
      <c r="O23" s="506">
        <f t="shared" si="9"/>
        <v>0</v>
      </c>
      <c r="P23" s="507">
        <f t="shared" si="9"/>
        <v>0</v>
      </c>
    </row>
    <row r="24" spans="1:16">
      <c r="A24" s="603" t="s">
        <v>113</v>
      </c>
      <c r="B24" s="696" t="s">
        <v>272</v>
      </c>
      <c r="C24" s="577">
        <v>0</v>
      </c>
      <c r="D24" s="561">
        <f>SUM('5 Research'!W64:Y64)</f>
        <v>0</v>
      </c>
      <c r="E24" s="577">
        <v>0</v>
      </c>
      <c r="F24" s="578">
        <v>0</v>
      </c>
      <c r="G24" s="578">
        <v>0</v>
      </c>
      <c r="H24" s="578">
        <v>0</v>
      </c>
      <c r="I24" s="579">
        <v>0</v>
      </c>
      <c r="J24" s="825"/>
      <c r="K24" s="505">
        <f t="shared" si="9"/>
        <v>0</v>
      </c>
      <c r="L24" s="506">
        <f t="shared" si="9"/>
        <v>0</v>
      </c>
      <c r="M24" s="506">
        <f t="shared" si="9"/>
        <v>0</v>
      </c>
      <c r="N24" s="506">
        <f t="shared" si="9"/>
        <v>0</v>
      </c>
      <c r="O24" s="506">
        <f t="shared" si="9"/>
        <v>0</v>
      </c>
      <c r="P24" s="507">
        <f t="shared" si="9"/>
        <v>0</v>
      </c>
    </row>
    <row r="25" spans="1:16" hidden="1">
      <c r="A25" s="599" t="s">
        <v>109</v>
      </c>
      <c r="B25" s="694" t="s">
        <v>270</v>
      </c>
      <c r="C25" s="595">
        <v>0</v>
      </c>
      <c r="D25" s="596">
        <v>0</v>
      </c>
      <c r="E25" s="595">
        <v>0</v>
      </c>
      <c r="F25" s="597">
        <v>0</v>
      </c>
      <c r="G25" s="597">
        <v>0</v>
      </c>
      <c r="H25" s="597">
        <v>0</v>
      </c>
      <c r="I25" s="596">
        <v>0</v>
      </c>
      <c r="J25" s="825"/>
      <c r="K25" s="505">
        <f t="shared" si="9"/>
        <v>0</v>
      </c>
      <c r="L25" s="506">
        <f t="shared" si="9"/>
        <v>0</v>
      </c>
      <c r="M25" s="506">
        <f t="shared" si="9"/>
        <v>0</v>
      </c>
      <c r="N25" s="506">
        <f t="shared" si="9"/>
        <v>0</v>
      </c>
      <c r="O25" s="506">
        <f t="shared" si="9"/>
        <v>0</v>
      </c>
      <c r="P25" s="507">
        <f t="shared" si="9"/>
        <v>0</v>
      </c>
    </row>
    <row r="26" spans="1:16" hidden="1">
      <c r="A26" s="550" t="s">
        <v>111</v>
      </c>
      <c r="B26" s="695" t="s">
        <v>271</v>
      </c>
      <c r="C26" s="571">
        <v>0</v>
      </c>
      <c r="D26" s="573">
        <v>0</v>
      </c>
      <c r="E26" s="571">
        <v>0</v>
      </c>
      <c r="F26" s="572">
        <v>0</v>
      </c>
      <c r="G26" s="572">
        <v>0</v>
      </c>
      <c r="H26" s="572">
        <v>0</v>
      </c>
      <c r="I26" s="573">
        <v>0</v>
      </c>
      <c r="J26" s="825"/>
      <c r="K26" s="505">
        <f t="shared" si="9"/>
        <v>0</v>
      </c>
      <c r="L26" s="506">
        <f t="shared" si="9"/>
        <v>0</v>
      </c>
      <c r="M26" s="506">
        <f t="shared" si="9"/>
        <v>0</v>
      </c>
      <c r="N26" s="506">
        <f t="shared" si="9"/>
        <v>0</v>
      </c>
      <c r="O26" s="506">
        <f t="shared" si="9"/>
        <v>0</v>
      </c>
      <c r="P26" s="507">
        <f t="shared" si="9"/>
        <v>0</v>
      </c>
    </row>
    <row r="27" spans="1:16" hidden="1">
      <c r="A27" s="603" t="s">
        <v>113</v>
      </c>
      <c r="B27" s="696" t="s">
        <v>272</v>
      </c>
      <c r="C27" s="577">
        <v>0</v>
      </c>
      <c r="D27" s="579">
        <v>0</v>
      </c>
      <c r="E27" s="577">
        <v>0</v>
      </c>
      <c r="F27" s="578">
        <v>0</v>
      </c>
      <c r="G27" s="578">
        <v>0</v>
      </c>
      <c r="H27" s="578">
        <v>0</v>
      </c>
      <c r="I27" s="579">
        <v>0</v>
      </c>
      <c r="J27" s="825"/>
      <c r="K27" s="505">
        <f t="shared" si="9"/>
        <v>0</v>
      </c>
      <c r="L27" s="506">
        <f t="shared" si="9"/>
        <v>0</v>
      </c>
      <c r="M27" s="506">
        <f t="shared" si="9"/>
        <v>0</v>
      </c>
      <c r="N27" s="506">
        <f t="shared" si="9"/>
        <v>0</v>
      </c>
      <c r="O27" s="506">
        <f t="shared" si="9"/>
        <v>0</v>
      </c>
      <c r="P27" s="507">
        <f t="shared" si="9"/>
        <v>0</v>
      </c>
    </row>
    <row r="28" spans="1:16">
      <c r="A28" s="601" t="s">
        <v>115</v>
      </c>
      <c r="B28" s="669" t="s">
        <v>273</v>
      </c>
      <c r="C28" s="1024">
        <f>SUM(C22:C27)</f>
        <v>0</v>
      </c>
      <c r="D28" s="648">
        <f t="shared" ref="D28:I28" si="10">SUM(D22:D27)</f>
        <v>0</v>
      </c>
      <c r="E28" s="1024">
        <f t="shared" si="10"/>
        <v>0</v>
      </c>
      <c r="F28" s="1025">
        <f t="shared" si="10"/>
        <v>0</v>
      </c>
      <c r="G28" s="647">
        <f t="shared" si="10"/>
        <v>0</v>
      </c>
      <c r="H28" s="1026">
        <f t="shared" si="10"/>
        <v>0</v>
      </c>
      <c r="I28" s="648">
        <f t="shared" si="10"/>
        <v>0</v>
      </c>
      <c r="J28" s="825"/>
      <c r="K28" s="655">
        <f t="shared" si="9"/>
        <v>0</v>
      </c>
      <c r="L28" s="653">
        <f t="shared" si="9"/>
        <v>0</v>
      </c>
      <c r="M28" s="653">
        <f t="shared" si="9"/>
        <v>0</v>
      </c>
      <c r="N28" s="653">
        <f t="shared" si="9"/>
        <v>0</v>
      </c>
      <c r="O28" s="653">
        <f t="shared" si="9"/>
        <v>0</v>
      </c>
      <c r="P28" s="656">
        <f t="shared" si="9"/>
        <v>0</v>
      </c>
    </row>
    <row r="29" spans="1:16">
      <c r="A29" s="607"/>
      <c r="B29" s="674"/>
      <c r="C29" s="671"/>
      <c r="D29" s="671"/>
      <c r="E29" s="671"/>
      <c r="F29" s="671"/>
      <c r="G29" s="671"/>
      <c r="H29" s="671"/>
      <c r="I29" s="672"/>
      <c r="J29" s="825"/>
      <c r="K29" s="758"/>
      <c r="L29" s="759"/>
      <c r="M29" s="759"/>
      <c r="N29" s="759"/>
      <c r="O29" s="759"/>
      <c r="P29" s="760"/>
    </row>
    <row r="30" spans="1:16">
      <c r="A30" s="598">
        <v>4</v>
      </c>
      <c r="B30" s="673" t="s">
        <v>36</v>
      </c>
      <c r="C30" s="675"/>
      <c r="D30" s="675"/>
      <c r="E30" s="675"/>
      <c r="F30" s="675"/>
      <c r="G30" s="675"/>
      <c r="H30" s="675"/>
      <c r="I30" s="676"/>
      <c r="J30" s="825"/>
      <c r="K30" s="758"/>
      <c r="L30" s="759"/>
      <c r="M30" s="759"/>
      <c r="N30" s="759"/>
      <c r="O30" s="759"/>
      <c r="P30" s="760"/>
    </row>
    <row r="31" spans="1:16">
      <c r="A31" s="598" t="s">
        <v>274</v>
      </c>
      <c r="B31" s="677" t="s">
        <v>275</v>
      </c>
      <c r="C31" s="678" t="s">
        <v>28</v>
      </c>
      <c r="D31" s="678" t="s">
        <v>28</v>
      </c>
      <c r="E31" s="678" t="s">
        <v>28</v>
      </c>
      <c r="F31" s="678" t="s">
        <v>28</v>
      </c>
      <c r="G31" s="678" t="s">
        <v>28</v>
      </c>
      <c r="H31" s="678" t="s">
        <v>28</v>
      </c>
      <c r="I31" s="679" t="s">
        <v>28</v>
      </c>
      <c r="J31" s="825"/>
      <c r="K31" s="758"/>
      <c r="L31" s="759"/>
      <c r="M31" s="759"/>
      <c r="N31" s="759"/>
      <c r="O31" s="759"/>
      <c r="P31" s="760"/>
    </row>
    <row r="32" spans="1:16">
      <c r="A32" s="599" t="s">
        <v>276</v>
      </c>
      <c r="B32" s="694" t="s">
        <v>277</v>
      </c>
      <c r="C32" s="595">
        <v>0</v>
      </c>
      <c r="D32" s="596">
        <v>0</v>
      </c>
      <c r="E32" s="595">
        <v>0</v>
      </c>
      <c r="F32" s="597">
        <v>0</v>
      </c>
      <c r="G32" s="597">
        <v>0</v>
      </c>
      <c r="H32" s="597">
        <v>0</v>
      </c>
      <c r="I32" s="596">
        <v>0</v>
      </c>
      <c r="J32" s="825"/>
      <c r="K32" s="654">
        <f t="shared" ref="K32:P35" si="11">IF(AND(C32=0,D32=0),0,IF(AND(C32=0,D32&gt;0),1,IF(AND(C32=0,D32&lt;0),-1,(D32-C32)/ABS(C32))))</f>
        <v>0</v>
      </c>
      <c r="L32" s="651">
        <f t="shared" si="11"/>
        <v>0</v>
      </c>
      <c r="M32" s="651">
        <f t="shared" si="11"/>
        <v>0</v>
      </c>
      <c r="N32" s="651">
        <f t="shared" si="11"/>
        <v>0</v>
      </c>
      <c r="O32" s="651">
        <f t="shared" si="11"/>
        <v>0</v>
      </c>
      <c r="P32" s="652">
        <f t="shared" si="11"/>
        <v>0</v>
      </c>
    </row>
    <row r="33" spans="1:16">
      <c r="A33" s="550" t="s">
        <v>278</v>
      </c>
      <c r="B33" s="695" t="s">
        <v>271</v>
      </c>
      <c r="C33" s="571">
        <v>0</v>
      </c>
      <c r="D33" s="573">
        <v>0</v>
      </c>
      <c r="E33" s="571">
        <v>0</v>
      </c>
      <c r="F33" s="572">
        <v>0</v>
      </c>
      <c r="G33" s="572">
        <v>0</v>
      </c>
      <c r="H33" s="572">
        <v>0</v>
      </c>
      <c r="I33" s="573">
        <v>0</v>
      </c>
      <c r="J33" s="825"/>
      <c r="K33" s="505">
        <f t="shared" si="11"/>
        <v>0</v>
      </c>
      <c r="L33" s="506">
        <f t="shared" si="11"/>
        <v>0</v>
      </c>
      <c r="M33" s="506">
        <f t="shared" si="11"/>
        <v>0</v>
      </c>
      <c r="N33" s="506">
        <f t="shared" si="11"/>
        <v>0</v>
      </c>
      <c r="O33" s="506">
        <f t="shared" si="11"/>
        <v>0</v>
      </c>
      <c r="P33" s="507">
        <f t="shared" si="11"/>
        <v>0</v>
      </c>
    </row>
    <row r="34" spans="1:16">
      <c r="A34" s="603" t="s">
        <v>279</v>
      </c>
      <c r="B34" s="696" t="s">
        <v>280</v>
      </c>
      <c r="C34" s="577">
        <v>0</v>
      </c>
      <c r="D34" s="579">
        <v>0</v>
      </c>
      <c r="E34" s="577">
        <v>0</v>
      </c>
      <c r="F34" s="578">
        <v>0</v>
      </c>
      <c r="G34" s="578">
        <v>0</v>
      </c>
      <c r="H34" s="578">
        <v>0</v>
      </c>
      <c r="I34" s="579">
        <v>0</v>
      </c>
      <c r="J34" s="825"/>
      <c r="K34" s="505">
        <f t="shared" si="11"/>
        <v>0</v>
      </c>
      <c r="L34" s="506">
        <f t="shared" si="11"/>
        <v>0</v>
      </c>
      <c r="M34" s="506">
        <f t="shared" si="11"/>
        <v>0</v>
      </c>
      <c r="N34" s="506">
        <f t="shared" si="11"/>
        <v>0</v>
      </c>
      <c r="O34" s="506">
        <f t="shared" si="11"/>
        <v>0</v>
      </c>
      <c r="P34" s="507">
        <f t="shared" si="11"/>
        <v>0</v>
      </c>
    </row>
    <row r="35" spans="1:16">
      <c r="A35" s="601" t="s">
        <v>281</v>
      </c>
      <c r="B35" s="681" t="s">
        <v>282</v>
      </c>
      <c r="C35" s="646">
        <f>SUM(C32:C34)</f>
        <v>0</v>
      </c>
      <c r="D35" s="648">
        <f t="shared" ref="D35:I35" si="12">SUM(D32:D34)</f>
        <v>0</v>
      </c>
      <c r="E35" s="646">
        <f t="shared" si="12"/>
        <v>0</v>
      </c>
      <c r="F35" s="647">
        <f t="shared" si="12"/>
        <v>0</v>
      </c>
      <c r="G35" s="647">
        <f t="shared" si="12"/>
        <v>0</v>
      </c>
      <c r="H35" s="647">
        <f t="shared" si="12"/>
        <v>0</v>
      </c>
      <c r="I35" s="648">
        <f t="shared" si="12"/>
        <v>0</v>
      </c>
      <c r="J35" s="825"/>
      <c r="K35" s="655">
        <f t="shared" si="11"/>
        <v>0</v>
      </c>
      <c r="L35" s="653">
        <f t="shared" si="11"/>
        <v>0</v>
      </c>
      <c r="M35" s="653">
        <f t="shared" si="11"/>
        <v>0</v>
      </c>
      <c r="N35" s="653">
        <f t="shared" si="11"/>
        <v>0</v>
      </c>
      <c r="O35" s="653">
        <f t="shared" si="11"/>
        <v>0</v>
      </c>
      <c r="P35" s="656">
        <f t="shared" si="11"/>
        <v>0</v>
      </c>
    </row>
    <row r="36" spans="1:16">
      <c r="A36" s="607"/>
      <c r="B36" s="670"/>
      <c r="C36" s="682"/>
      <c r="D36" s="682"/>
      <c r="E36" s="682"/>
      <c r="F36" s="682"/>
      <c r="G36" s="682"/>
      <c r="H36" s="682"/>
      <c r="I36" s="683"/>
      <c r="J36" s="825"/>
      <c r="K36" s="758"/>
      <c r="L36" s="759"/>
      <c r="M36" s="759"/>
      <c r="N36" s="759"/>
      <c r="O36" s="759"/>
      <c r="P36" s="760"/>
    </row>
    <row r="37" spans="1:16" ht="27">
      <c r="A37" s="598" t="s">
        <v>283</v>
      </c>
      <c r="B37" s="673" t="s">
        <v>284</v>
      </c>
      <c r="C37" s="569" t="s">
        <v>28</v>
      </c>
      <c r="D37" s="569" t="s">
        <v>28</v>
      </c>
      <c r="E37" s="569" t="s">
        <v>28</v>
      </c>
      <c r="F37" s="569" t="s">
        <v>28</v>
      </c>
      <c r="G37" s="569" t="s">
        <v>28</v>
      </c>
      <c r="H37" s="569" t="s">
        <v>28</v>
      </c>
      <c r="I37" s="570" t="s">
        <v>28</v>
      </c>
      <c r="J37" s="825"/>
      <c r="K37" s="758"/>
      <c r="L37" s="759"/>
      <c r="M37" s="759"/>
      <c r="N37" s="759"/>
      <c r="O37" s="759"/>
      <c r="P37" s="760"/>
    </row>
    <row r="38" spans="1:16">
      <c r="A38" s="599" t="s">
        <v>285</v>
      </c>
      <c r="B38" s="691" t="s">
        <v>286</v>
      </c>
      <c r="C38" s="595">
        <v>0</v>
      </c>
      <c r="D38" s="596">
        <v>0</v>
      </c>
      <c r="E38" s="595">
        <v>0</v>
      </c>
      <c r="F38" s="597">
        <v>0</v>
      </c>
      <c r="G38" s="597">
        <v>0</v>
      </c>
      <c r="H38" s="597">
        <v>0</v>
      </c>
      <c r="I38" s="596">
        <v>0</v>
      </c>
      <c r="J38" s="825"/>
      <c r="K38" s="654">
        <f t="shared" ref="K38:P40" si="13">IF(AND(C38=0,D38=0),0,IF(AND(C38=0,D38&gt;0),1,IF(AND(C38=0,D38&lt;0),-1,(D38-C38)/ABS(C38))))</f>
        <v>0</v>
      </c>
      <c r="L38" s="651">
        <f t="shared" si="13"/>
        <v>0</v>
      </c>
      <c r="M38" s="651">
        <f t="shared" si="13"/>
        <v>0</v>
      </c>
      <c r="N38" s="651">
        <f t="shared" si="13"/>
        <v>0</v>
      </c>
      <c r="O38" s="651">
        <f t="shared" si="13"/>
        <v>0</v>
      </c>
      <c r="P38" s="652">
        <f t="shared" si="13"/>
        <v>0</v>
      </c>
    </row>
    <row r="39" spans="1:16">
      <c r="A39" s="603" t="s">
        <v>287</v>
      </c>
      <c r="B39" s="693" t="s">
        <v>288</v>
      </c>
      <c r="C39" s="577">
        <v>0</v>
      </c>
      <c r="D39" s="579">
        <v>0</v>
      </c>
      <c r="E39" s="577">
        <v>0</v>
      </c>
      <c r="F39" s="578">
        <v>0</v>
      </c>
      <c r="G39" s="578">
        <v>0</v>
      </c>
      <c r="H39" s="578">
        <v>0</v>
      </c>
      <c r="I39" s="579">
        <v>0</v>
      </c>
      <c r="J39" s="825"/>
      <c r="K39" s="505">
        <f t="shared" si="13"/>
        <v>0</v>
      </c>
      <c r="L39" s="506">
        <f t="shared" si="13"/>
        <v>0</v>
      </c>
      <c r="M39" s="506">
        <f t="shared" si="13"/>
        <v>0</v>
      </c>
      <c r="N39" s="506">
        <f t="shared" si="13"/>
        <v>0</v>
      </c>
      <c r="O39" s="506">
        <f t="shared" si="13"/>
        <v>0</v>
      </c>
      <c r="P39" s="507">
        <f t="shared" si="13"/>
        <v>0</v>
      </c>
    </row>
    <row r="40" spans="1:16" ht="27">
      <c r="A40" s="601" t="s">
        <v>289</v>
      </c>
      <c r="B40" s="669" t="s">
        <v>290</v>
      </c>
      <c r="C40" s="909">
        <f>SUM(C38:C39)</f>
        <v>0</v>
      </c>
      <c r="D40" s="910">
        <f t="shared" ref="D40:I40" si="14">SUM(D38:D39)</f>
        <v>0</v>
      </c>
      <c r="E40" s="909">
        <f t="shared" si="14"/>
        <v>0</v>
      </c>
      <c r="F40" s="911">
        <f t="shared" si="14"/>
        <v>0</v>
      </c>
      <c r="G40" s="911">
        <f>SUM(G38:G39)</f>
        <v>0</v>
      </c>
      <c r="H40" s="911">
        <f t="shared" si="14"/>
        <v>0</v>
      </c>
      <c r="I40" s="912">
        <f t="shared" si="14"/>
        <v>0</v>
      </c>
      <c r="J40" s="825"/>
      <c r="K40" s="655">
        <f t="shared" si="13"/>
        <v>0</v>
      </c>
      <c r="L40" s="653">
        <f t="shared" si="13"/>
        <v>0</v>
      </c>
      <c r="M40" s="653">
        <f t="shared" si="13"/>
        <v>0</v>
      </c>
      <c r="N40" s="653">
        <f t="shared" si="13"/>
        <v>0</v>
      </c>
      <c r="O40" s="653">
        <f t="shared" si="13"/>
        <v>0</v>
      </c>
      <c r="P40" s="656">
        <f t="shared" si="13"/>
        <v>0</v>
      </c>
    </row>
    <row r="41" spans="1:16">
      <c r="A41" s="684"/>
      <c r="B41" s="685"/>
      <c r="C41" s="671"/>
      <c r="D41" s="671"/>
      <c r="E41" s="671"/>
      <c r="F41" s="671"/>
      <c r="G41" s="671"/>
      <c r="H41" s="671"/>
      <c r="I41" s="672"/>
      <c r="J41" s="825"/>
      <c r="K41" s="758"/>
      <c r="L41" s="759"/>
      <c r="M41" s="759"/>
      <c r="N41" s="759"/>
      <c r="O41" s="759"/>
      <c r="P41" s="760"/>
    </row>
    <row r="42" spans="1:16" ht="27">
      <c r="A42" s="599" t="s">
        <v>291</v>
      </c>
      <c r="B42" s="691" t="s">
        <v>292</v>
      </c>
      <c r="C42" s="595">
        <v>0</v>
      </c>
      <c r="D42" s="596">
        <v>0</v>
      </c>
      <c r="E42" s="595">
        <v>0</v>
      </c>
      <c r="F42" s="597">
        <v>0</v>
      </c>
      <c r="G42" s="597">
        <v>0</v>
      </c>
      <c r="H42" s="597">
        <v>0</v>
      </c>
      <c r="I42" s="596">
        <v>0</v>
      </c>
      <c r="J42" s="825"/>
      <c r="K42" s="654">
        <f t="shared" ref="K42:P47" si="15">IF(AND(C42=0,D42=0),0,IF(AND(C42=0,D42&gt;0),1,IF(AND(C42=0,D42&lt;0),-1,(D42-C42)/ABS(C42))))</f>
        <v>0</v>
      </c>
      <c r="L42" s="651">
        <f t="shared" si="15"/>
        <v>0</v>
      </c>
      <c r="M42" s="651">
        <f t="shared" si="15"/>
        <v>0</v>
      </c>
      <c r="N42" s="651">
        <f t="shared" si="15"/>
        <v>0</v>
      </c>
      <c r="O42" s="651">
        <f t="shared" si="15"/>
        <v>0</v>
      </c>
      <c r="P42" s="652">
        <f t="shared" si="15"/>
        <v>0</v>
      </c>
    </row>
    <row r="43" spans="1:16">
      <c r="A43" s="550" t="s">
        <v>293</v>
      </c>
      <c r="B43" s="692" t="s">
        <v>294</v>
      </c>
      <c r="C43" s="571">
        <v>0</v>
      </c>
      <c r="D43" s="573">
        <v>0</v>
      </c>
      <c r="E43" s="571">
        <v>0</v>
      </c>
      <c r="F43" s="572">
        <v>0</v>
      </c>
      <c r="G43" s="572">
        <v>0</v>
      </c>
      <c r="H43" s="572">
        <v>0</v>
      </c>
      <c r="I43" s="573">
        <v>0</v>
      </c>
      <c r="J43" s="825"/>
      <c r="K43" s="505">
        <f t="shared" si="15"/>
        <v>0</v>
      </c>
      <c r="L43" s="506">
        <f t="shared" si="15"/>
        <v>0</v>
      </c>
      <c r="M43" s="506">
        <f t="shared" si="15"/>
        <v>0</v>
      </c>
      <c r="N43" s="506">
        <f t="shared" si="15"/>
        <v>0</v>
      </c>
      <c r="O43" s="506">
        <f t="shared" si="15"/>
        <v>0</v>
      </c>
      <c r="P43" s="507">
        <f t="shared" si="15"/>
        <v>0</v>
      </c>
    </row>
    <row r="44" spans="1:16">
      <c r="A44" s="550" t="s">
        <v>295</v>
      </c>
      <c r="B44" s="692" t="s">
        <v>296</v>
      </c>
      <c r="C44" s="571">
        <v>0</v>
      </c>
      <c r="D44" s="573">
        <v>0</v>
      </c>
      <c r="E44" s="571">
        <v>0</v>
      </c>
      <c r="F44" s="572">
        <v>0</v>
      </c>
      <c r="G44" s="572">
        <v>0</v>
      </c>
      <c r="H44" s="572">
        <v>0</v>
      </c>
      <c r="I44" s="573">
        <v>0</v>
      </c>
      <c r="J44" s="825"/>
      <c r="K44" s="505">
        <f t="shared" si="15"/>
        <v>0</v>
      </c>
      <c r="L44" s="506">
        <f t="shared" si="15"/>
        <v>0</v>
      </c>
      <c r="M44" s="506">
        <f t="shared" si="15"/>
        <v>0</v>
      </c>
      <c r="N44" s="506">
        <f t="shared" si="15"/>
        <v>0</v>
      </c>
      <c r="O44" s="506">
        <f t="shared" si="15"/>
        <v>0</v>
      </c>
      <c r="P44" s="507">
        <f t="shared" si="15"/>
        <v>0</v>
      </c>
    </row>
    <row r="45" spans="1:16">
      <c r="A45" s="550" t="s">
        <v>297</v>
      </c>
      <c r="B45" s="692" t="s">
        <v>298</v>
      </c>
      <c r="C45" s="966">
        <v>0</v>
      </c>
      <c r="D45" s="573">
        <v>0</v>
      </c>
      <c r="E45" s="571">
        <v>0</v>
      </c>
      <c r="F45" s="572">
        <v>0</v>
      </c>
      <c r="G45" s="572">
        <v>0</v>
      </c>
      <c r="H45" s="572">
        <v>0</v>
      </c>
      <c r="I45" s="573">
        <v>0</v>
      </c>
      <c r="J45" s="825"/>
      <c r="K45" s="505">
        <f t="shared" si="15"/>
        <v>0</v>
      </c>
      <c r="L45" s="506">
        <f t="shared" si="15"/>
        <v>0</v>
      </c>
      <c r="M45" s="506">
        <f t="shared" si="15"/>
        <v>0</v>
      </c>
      <c r="N45" s="506">
        <f t="shared" si="15"/>
        <v>0</v>
      </c>
      <c r="O45" s="506">
        <f t="shared" si="15"/>
        <v>0</v>
      </c>
      <c r="P45" s="507">
        <f t="shared" si="15"/>
        <v>0</v>
      </c>
    </row>
    <row r="46" spans="1:16">
      <c r="A46" s="600" t="s">
        <v>299</v>
      </c>
      <c r="B46" s="965" t="s">
        <v>300</v>
      </c>
      <c r="C46" s="267">
        <v>0</v>
      </c>
      <c r="D46" s="973">
        <v>0</v>
      </c>
      <c r="E46" s="571">
        <v>0</v>
      </c>
      <c r="F46" s="572">
        <v>0</v>
      </c>
      <c r="G46" s="572">
        <v>0</v>
      </c>
      <c r="H46" s="572">
        <v>0</v>
      </c>
      <c r="I46" s="573">
        <v>0</v>
      </c>
      <c r="J46" s="825"/>
      <c r="K46" s="505">
        <f t="shared" si="15"/>
        <v>0</v>
      </c>
      <c r="L46" s="506">
        <f t="shared" si="15"/>
        <v>0</v>
      </c>
      <c r="M46" s="506">
        <f t="shared" si="15"/>
        <v>0</v>
      </c>
      <c r="N46" s="506">
        <f t="shared" si="15"/>
        <v>0</v>
      </c>
      <c r="O46" s="506">
        <f t="shared" si="15"/>
        <v>0</v>
      </c>
      <c r="P46" s="507">
        <f t="shared" si="15"/>
        <v>0</v>
      </c>
    </row>
    <row r="47" spans="1:16">
      <c r="A47" s="603" t="s">
        <v>301</v>
      </c>
      <c r="B47" s="693" t="s">
        <v>302</v>
      </c>
      <c r="C47" s="974">
        <v>0</v>
      </c>
      <c r="D47" s="579">
        <v>0</v>
      </c>
      <c r="E47" s="577">
        <v>0</v>
      </c>
      <c r="F47" s="578">
        <v>0</v>
      </c>
      <c r="G47" s="578">
        <v>0</v>
      </c>
      <c r="H47" s="578">
        <v>0</v>
      </c>
      <c r="I47" s="579">
        <v>0</v>
      </c>
      <c r="J47" s="825"/>
      <c r="K47" s="794">
        <f t="shared" si="15"/>
        <v>0</v>
      </c>
      <c r="L47" s="795">
        <f t="shared" si="15"/>
        <v>0</v>
      </c>
      <c r="M47" s="795">
        <f t="shared" si="15"/>
        <v>0</v>
      </c>
      <c r="N47" s="795">
        <f t="shared" si="15"/>
        <v>0</v>
      </c>
      <c r="O47" s="795">
        <f t="shared" si="15"/>
        <v>0</v>
      </c>
      <c r="P47" s="796">
        <f t="shared" si="15"/>
        <v>0</v>
      </c>
    </row>
    <row r="48" spans="1:16">
      <c r="A48" s="607"/>
      <c r="B48" s="670"/>
      <c r="C48" s="686"/>
      <c r="D48" s="686"/>
      <c r="E48" s="686"/>
      <c r="F48" s="686"/>
      <c r="G48" s="686"/>
      <c r="H48" s="686"/>
      <c r="I48" s="687"/>
      <c r="J48" s="825"/>
      <c r="K48" s="778"/>
      <c r="L48" s="779"/>
      <c r="M48" s="779"/>
      <c r="N48" s="779"/>
      <c r="O48" s="779"/>
      <c r="P48" s="780"/>
    </row>
    <row r="49" spans="1:16">
      <c r="A49" s="601" t="s">
        <v>303</v>
      </c>
      <c r="B49" s="669" t="s">
        <v>304</v>
      </c>
      <c r="C49" s="1160">
        <f>SUM(C35,C40,C42:C47)</f>
        <v>0</v>
      </c>
      <c r="D49" s="912">
        <f t="shared" ref="D49:I49" si="16">SUM(D35,D40,D42:D47)</f>
        <v>0</v>
      </c>
      <c r="E49" s="1160">
        <f t="shared" si="16"/>
        <v>0</v>
      </c>
      <c r="F49" s="910">
        <f t="shared" si="16"/>
        <v>0</v>
      </c>
      <c r="G49" s="910">
        <f t="shared" si="16"/>
        <v>0</v>
      </c>
      <c r="H49" s="910">
        <f t="shared" si="16"/>
        <v>0</v>
      </c>
      <c r="I49" s="912">
        <f t="shared" si="16"/>
        <v>0</v>
      </c>
      <c r="J49" s="825"/>
      <c r="K49" s="847">
        <f t="shared" ref="K49:P49" si="17">IF(AND(C49=0,D49=0),0,IF(AND(C49=0,D49&gt;0),1,IF(AND(C49=0,D49&lt;0),-1,(D49-C49)/ABS(C49))))</f>
        <v>0</v>
      </c>
      <c r="L49" s="848">
        <f t="shared" si="17"/>
        <v>0</v>
      </c>
      <c r="M49" s="848">
        <f t="shared" si="17"/>
        <v>0</v>
      </c>
      <c r="N49" s="848">
        <f t="shared" si="17"/>
        <v>0</v>
      </c>
      <c r="O49" s="848">
        <f t="shared" si="17"/>
        <v>0</v>
      </c>
      <c r="P49" s="849">
        <f t="shared" si="17"/>
        <v>0</v>
      </c>
    </row>
    <row r="50" spans="1:16">
      <c r="A50" s="607"/>
      <c r="B50" s="670"/>
      <c r="C50" s="686"/>
      <c r="D50" s="686"/>
      <c r="E50" s="686"/>
      <c r="F50" s="686"/>
      <c r="G50" s="686"/>
      <c r="H50" s="686"/>
      <c r="I50" s="687"/>
      <c r="J50" s="825"/>
      <c r="K50" s="758"/>
      <c r="L50" s="759"/>
      <c r="M50" s="759"/>
      <c r="N50" s="759"/>
      <c r="O50" s="759"/>
      <c r="P50" s="760"/>
    </row>
    <row r="51" spans="1:16">
      <c r="A51" s="608">
        <v>5</v>
      </c>
      <c r="B51" s="688" t="s">
        <v>38</v>
      </c>
      <c r="C51" s="502">
        <v>0</v>
      </c>
      <c r="D51" s="503">
        <v>0</v>
      </c>
      <c r="E51" s="502">
        <v>0</v>
      </c>
      <c r="F51" s="504">
        <v>0</v>
      </c>
      <c r="G51" s="504">
        <v>0</v>
      </c>
      <c r="H51" s="504">
        <v>0</v>
      </c>
      <c r="I51" s="503">
        <v>0</v>
      </c>
      <c r="J51" s="825"/>
      <c r="K51" s="649">
        <f t="shared" ref="K51:P51" si="18">IF(AND(C51=0,D51=0),0,IF(AND(C51=0,D51&gt;0),1,IF(AND(C51=0,D51&lt;0),-1,(D51-C51)/ABS(C51))))</f>
        <v>0</v>
      </c>
      <c r="L51" s="650">
        <f t="shared" si="18"/>
        <v>0</v>
      </c>
      <c r="M51" s="650">
        <f t="shared" si="18"/>
        <v>0</v>
      </c>
      <c r="N51" s="650">
        <f t="shared" si="18"/>
        <v>0</v>
      </c>
      <c r="O51" s="650">
        <f t="shared" si="18"/>
        <v>0</v>
      </c>
      <c r="P51" s="753">
        <f t="shared" si="18"/>
        <v>0</v>
      </c>
    </row>
    <row r="52" spans="1:16">
      <c r="A52" s="607"/>
      <c r="B52" s="689"/>
      <c r="C52" s="671"/>
      <c r="D52" s="671"/>
      <c r="E52" s="671"/>
      <c r="F52" s="671"/>
      <c r="G52" s="671"/>
      <c r="H52" s="671"/>
      <c r="I52" s="672"/>
      <c r="J52" s="825"/>
      <c r="K52" s="758"/>
      <c r="L52" s="759"/>
      <c r="M52" s="759"/>
      <c r="N52" s="759"/>
      <c r="O52" s="759"/>
      <c r="P52" s="760"/>
    </row>
    <row r="53" spans="1:16">
      <c r="A53" s="608">
        <v>6</v>
      </c>
      <c r="B53" s="688" t="s">
        <v>40</v>
      </c>
      <c r="C53" s="502">
        <v>0</v>
      </c>
      <c r="D53" s="503">
        <v>0</v>
      </c>
      <c r="E53" s="502">
        <v>0</v>
      </c>
      <c r="F53" s="504">
        <v>0</v>
      </c>
      <c r="G53" s="504">
        <v>0</v>
      </c>
      <c r="H53" s="504">
        <v>0</v>
      </c>
      <c r="I53" s="503">
        <v>0</v>
      </c>
      <c r="J53" s="825"/>
      <c r="K53" s="649">
        <f t="shared" ref="K53:P53" si="19">IF(AND(C53=0,D53=0),0,IF(AND(C53=0,D53&gt;0),1,IF(AND(C53=0,D53&lt;0),-1,(D53-C53)/ABS(C53))))</f>
        <v>0</v>
      </c>
      <c r="L53" s="650">
        <f t="shared" si="19"/>
        <v>0</v>
      </c>
      <c r="M53" s="650">
        <f t="shared" si="19"/>
        <v>0</v>
      </c>
      <c r="N53" s="650">
        <f t="shared" si="19"/>
        <v>0</v>
      </c>
      <c r="O53" s="650">
        <f t="shared" si="19"/>
        <v>0</v>
      </c>
      <c r="P53" s="753">
        <f t="shared" si="19"/>
        <v>0</v>
      </c>
    </row>
    <row r="54" spans="1:16">
      <c r="A54" s="607"/>
      <c r="B54" s="689"/>
      <c r="C54" s="671"/>
      <c r="D54" s="671"/>
      <c r="E54" s="671"/>
      <c r="F54" s="671"/>
      <c r="G54" s="671"/>
      <c r="H54" s="671"/>
      <c r="I54" s="672"/>
      <c r="J54" s="825"/>
      <c r="K54" s="758"/>
      <c r="L54" s="759"/>
      <c r="M54" s="759"/>
      <c r="N54" s="759"/>
      <c r="O54" s="759"/>
      <c r="P54" s="760"/>
    </row>
    <row r="55" spans="1:16">
      <c r="A55" s="601">
        <v>7</v>
      </c>
      <c r="B55" s="690" t="s">
        <v>42</v>
      </c>
      <c r="C55" s="1024">
        <f t="shared" ref="C55:I55" si="20">SUM(C8,C19,C28,C49,C51,C53)</f>
        <v>0</v>
      </c>
      <c r="D55" s="648">
        <f t="shared" si="20"/>
        <v>0</v>
      </c>
      <c r="E55" s="1024">
        <f t="shared" si="20"/>
        <v>0</v>
      </c>
      <c r="F55" s="647">
        <f t="shared" si="20"/>
        <v>0</v>
      </c>
      <c r="G55" s="647">
        <f t="shared" si="20"/>
        <v>0</v>
      </c>
      <c r="H55" s="647">
        <f t="shared" si="20"/>
        <v>0</v>
      </c>
      <c r="I55" s="648">
        <f t="shared" si="20"/>
        <v>0</v>
      </c>
      <c r="J55" s="825"/>
      <c r="K55" s="649">
        <f t="shared" ref="K55:P55" si="21">IF(AND(C55=0,D55=0),0,IF(AND(C55=0,D55&gt;0),1,IF(AND(C55=0,D55&lt;0),-1,(D55-C55)/ABS(C55))))</f>
        <v>0</v>
      </c>
      <c r="L55" s="650">
        <f t="shared" si="21"/>
        <v>0</v>
      </c>
      <c r="M55" s="650">
        <f t="shared" si="21"/>
        <v>0</v>
      </c>
      <c r="N55" s="650">
        <f t="shared" si="21"/>
        <v>0</v>
      </c>
      <c r="O55" s="650">
        <f t="shared" si="21"/>
        <v>0</v>
      </c>
      <c r="P55" s="753">
        <f t="shared" si="21"/>
        <v>0</v>
      </c>
    </row>
    <row r="56" spans="1:16">
      <c r="A56" s="1"/>
      <c r="B56" s="1"/>
    </row>
    <row r="57" spans="1:16" s="46" customFormat="1" ht="13.5"/>
    <row r="61" spans="1:16" ht="28.5" customHeight="1"/>
    <row r="75" spans="1:14" hidden="1"/>
    <row r="76" spans="1:14" s="46" customFormat="1" hidden="1">
      <c r="A76"/>
      <c r="B76"/>
      <c r="C76"/>
      <c r="D76"/>
      <c r="E76"/>
      <c r="F76"/>
      <c r="G76"/>
      <c r="H76"/>
      <c r="I76"/>
      <c r="J76"/>
      <c r="K76"/>
      <c r="L76"/>
      <c r="M76"/>
      <c r="N76"/>
    </row>
    <row r="77" spans="1:14" s="46" customFormat="1" hidden="1">
      <c r="A77"/>
      <c r="B77"/>
      <c r="C77"/>
      <c r="D77"/>
      <c r="E77"/>
      <c r="F77"/>
      <c r="G77"/>
      <c r="H77"/>
      <c r="I77"/>
      <c r="J77"/>
      <c r="K77"/>
      <c r="L77"/>
      <c r="M77"/>
      <c r="N77"/>
    </row>
    <row r="78" spans="1:14" hidden="1"/>
    <row r="79" spans="1:14" hidden="1"/>
    <row r="80" spans="1:14" hidden="1"/>
  </sheetData>
  <mergeCells count="11">
    <mergeCell ref="A1:B1"/>
    <mergeCell ref="C4:D4"/>
    <mergeCell ref="E4:I4"/>
    <mergeCell ref="K6:K7"/>
    <mergeCell ref="K4:P5"/>
    <mergeCell ref="K3:P3"/>
    <mergeCell ref="L6:L7"/>
    <mergeCell ref="M6:M7"/>
    <mergeCell ref="N6:N7"/>
    <mergeCell ref="O6:O7"/>
    <mergeCell ref="P6:P7"/>
  </mergeCells>
  <phoneticPr fontId="33" type="noConversion"/>
  <conditionalFormatting sqref="C7">
    <cfRule type="expression" dxfId="200" priority="676">
      <formula>IF(AND(ISBLANK(#REF!)=FALSE,YEAR0-DATE(YEAR(YEAR1)-1, MONTH(YEAR1), DAY(YEAR1))&lt;&gt;0),1,0)</formula>
    </cfRule>
  </conditionalFormatting>
  <conditionalFormatting sqref="C8 C11:C19 C22:C28 C32:C35 C38:C40 C42:C47 C49 C51 C53 C55">
    <cfRule type="expression" dxfId="199" priority="24">
      <formula>IF(YEAR1_TOGGLE=0,1,0)</formula>
    </cfRule>
  </conditionalFormatting>
  <conditionalFormatting sqref="C7:D7">
    <cfRule type="expression" dxfId="198" priority="11">
      <formula>IF(YEAR1-DATE(YEAR(YEAR2)-1, MONTH(YEAR2), DAY(YEAR2))&lt;&gt;0,1,0)</formula>
    </cfRule>
  </conditionalFormatting>
  <conditionalFormatting sqref="C8:I55">
    <cfRule type="cellIs" dxfId="197" priority="27" operator="equal">
      <formula>0</formula>
    </cfRule>
  </conditionalFormatting>
  <conditionalFormatting sqref="D8 D11:D19 D22:D28 D32:D35 D38:D40 D42:D47 D49 D51 D53 D55">
    <cfRule type="expression" dxfId="196" priority="23">
      <formula>IF(YEAR2_TOGGLE=0,1,0)</formula>
    </cfRule>
  </conditionalFormatting>
  <conditionalFormatting sqref="D7:E7">
    <cfRule type="expression" dxfId="195" priority="10">
      <formula>IF(YEAR2-DATE(YEAR(YEAR3)-1, MONTH(YEAR3), DAY(YEAR3))&lt;&gt;0,1,0)</formula>
    </cfRule>
  </conditionalFormatting>
  <conditionalFormatting sqref="E8 E11:E19 E22:E28 E32:E35 E38:E40 E42:E47 E49 E51 E53 E55">
    <cfRule type="expression" dxfId="194" priority="22">
      <formula>IF(YEAR3_TOGGLE=0,1,0)</formula>
    </cfRule>
  </conditionalFormatting>
  <conditionalFormatting sqref="E7:F7">
    <cfRule type="expression" dxfId="193" priority="9">
      <formula>IF(YEAR3-DATE(YEAR(YEAR4)-1, MONTH(YEAR4), DAY(YEAR4))&lt;&gt;0,1,0)</formula>
    </cfRule>
  </conditionalFormatting>
  <conditionalFormatting sqref="F8 F11:F19 F22:F28 F32:F35 F38:F40 F42:F47 F49 F51 F53 F55">
    <cfRule type="expression" dxfId="192" priority="21">
      <formula>IF(YEAR4_TOGGLE=0,1,0)</formula>
    </cfRule>
  </conditionalFormatting>
  <conditionalFormatting sqref="F7:G7">
    <cfRule type="expression" dxfId="191" priority="8">
      <formula>IF(YEAR4-DATE(YEAR(YEAR5)-1, MONTH(YEAR5), DAY(YEAR5))&lt;&gt;0,1,0)</formula>
    </cfRule>
  </conditionalFormatting>
  <conditionalFormatting sqref="G8 G11:G19 G22:G28 G32:G35 G38:G40 G42:G47 G49 G51 G53 G55">
    <cfRule type="expression" dxfId="190" priority="20">
      <formula>IF(YEAR5_TOGGLE=0,1,0)</formula>
    </cfRule>
  </conditionalFormatting>
  <conditionalFormatting sqref="G7:H7">
    <cfRule type="expression" dxfId="189" priority="7">
      <formula>IF(YEAR5-DATE(YEAR(YEAR6)-1, MONTH(YEAR6), DAY(YEAR6))&lt;&gt;0,1,0)</formula>
    </cfRule>
  </conditionalFormatting>
  <conditionalFormatting sqref="H8 H11:H19 H22:H28 H32:H35 H38:H40 H42:H47 H49 H51 H53 H55">
    <cfRule type="expression" dxfId="188" priority="19">
      <formula>IF(YEAR6_TOGGLE=0,1,0)</formula>
    </cfRule>
  </conditionalFormatting>
  <conditionalFormatting sqref="H7:I7">
    <cfRule type="expression" dxfId="187" priority="6">
      <formula>IF(YEAR6-DATE(YEAR(YEAR7)-1, MONTH(YEAR7), DAY(YEAR7))&lt;&gt;0,1,0)</formula>
    </cfRule>
  </conditionalFormatting>
  <conditionalFormatting sqref="I8 I11:I19 I22:I28 I32:I35 I38:I40 I42:I47 I49 I51 I53 I55">
    <cfRule type="expression" dxfId="186" priority="18">
      <formula>IF(YEAR7_TOGGLE=0,1,0)</formula>
    </cfRule>
  </conditionalFormatting>
  <conditionalFormatting sqref="K8 K11:K19 K22:K28 K32:K35 K38:K40 K42:K47 K49 K51 K53 K55">
    <cfRule type="expression" dxfId="185" priority="17">
      <formula>IF(OR(YEAR1_TOGGLE=0, YEAR2_TOGGLE=0),1,0)</formula>
    </cfRule>
  </conditionalFormatting>
  <conditionalFormatting sqref="K8:P55">
    <cfRule type="cellIs" dxfId="184" priority="29" operator="equal">
      <formula>0</formula>
    </cfRule>
    <cfRule type="expression" dxfId="183" priority="35">
      <formula>IF(ABS(K8)&gt;=0.1,1,0)</formula>
    </cfRule>
  </conditionalFormatting>
  <conditionalFormatting sqref="L8 L11:L19 L22:L28 L32:L35 L38:L40 L42:L47 L49 L51 L53 L55">
    <cfRule type="expression" dxfId="182" priority="16">
      <formula>IF(OR(YEAR2_TOGGLE=0, YEAR3_TOGGLE=0),1,0)</formula>
    </cfRule>
  </conditionalFormatting>
  <conditionalFormatting sqref="M8 M11:M19 M22:M28 M32:M35 M38:M40 M42:M47 M49 M51 M53 M55">
    <cfRule type="expression" dxfId="181" priority="15">
      <formula>IF(OR(YEAR3_TOGGLE=0, YEAR4_TOGGLE=0),1,0)</formula>
    </cfRule>
  </conditionalFormatting>
  <conditionalFormatting sqref="N8 N11:N19 N22:N28 N32:N35 N38:N40 N42:N47 N49 N51 N53 N55">
    <cfRule type="expression" dxfId="180" priority="14">
      <formula>IF(OR(YEAR4_TOGGLE=0, YEAR5_TOGGLE=0),1,0)</formula>
    </cfRule>
  </conditionalFormatting>
  <conditionalFormatting sqref="O8 O11:O19 O22:O28 O32:O35 O38:O40 O42:O47 O49 O51 O53 O55">
    <cfRule type="expression" dxfId="179" priority="13">
      <formula>IF(OR(YEAR5_TOGGLE=0, YEAR6_TOGGLE=0),1,0)</formula>
    </cfRule>
  </conditionalFormatting>
  <conditionalFormatting sqref="P8 P11:P19 P22:P28 P32:P35 P38:P40 P42:P47 P49 P51 P53 P55">
    <cfRule type="expression" dxfId="178" priority="12">
      <formula>IF(OR(YEAR6_TOGGLE=0, YEAR7_TOGGLE=0),1,0)</formula>
    </cfRule>
  </conditionalFormatting>
  <dataValidations count="1">
    <dataValidation allowBlank="1" showErrorMessage="1" promptTitle="New row" prompt="This row has been added to the template and was not present last year, so has not been prefilled. Please complete this cell and adjust other cells as appropriate, if necessary." sqref="C18" xr:uid="{1AB435A5-A706-4D02-813F-9F5579EBB368}"/>
  </dataValidations>
  <pageMargins left="0.70866141732283472" right="0.70866141732283472" top="0.74803149606299213" bottom="0.74803149606299213" header="0.31496062992125984" footer="0.31496062992125984"/>
  <pageSetup paperSize="9" scale="62" fitToHeight="0" orientation="landscape" r:id="rId1"/>
  <rowBreaks count="1" manualBreakCount="1">
    <brk id="28"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Z96"/>
  <sheetViews>
    <sheetView showGridLines="0" zoomScaleNormal="100" workbookViewId="0">
      <pane xSplit="2" ySplit="7" topLeftCell="C8" activePane="bottomRight" state="frozen"/>
      <selection pane="bottomRight" sqref="A1:B1"/>
      <selection pane="bottomLeft" activeCell="H28" sqref="H28"/>
      <selection pane="topRight" activeCell="H28" sqref="H28"/>
    </sheetView>
  </sheetViews>
  <sheetFormatPr defaultColWidth="9" defaultRowHeight="12.75"/>
  <cols>
    <col min="1" max="1" width="5.85546875" style="2" customWidth="1"/>
    <col min="2" max="2" width="58" style="1" customWidth="1"/>
    <col min="3" max="3" width="13.5703125" style="1" customWidth="1"/>
    <col min="4" max="4" width="11.28515625" style="1" customWidth="1"/>
    <col min="5" max="5" width="12" style="1" customWidth="1"/>
    <col min="6" max="6" width="11.5703125" style="1" customWidth="1"/>
    <col min="7" max="8" width="11" style="1" customWidth="1"/>
    <col min="9" max="9" width="11.85546875" style="1" customWidth="1"/>
    <col min="10" max="10" width="11.28515625" style="1" customWidth="1"/>
    <col min="11" max="12" width="10.85546875" style="1" customWidth="1"/>
    <col min="13" max="13" width="11.28515625" style="1" customWidth="1"/>
    <col min="14" max="14" width="12.85546875" style="1" customWidth="1"/>
    <col min="15" max="15" width="17" style="1" customWidth="1"/>
    <col min="16" max="16" width="14.5703125" style="1" customWidth="1"/>
    <col min="17" max="18" width="12.28515625" style="1" customWidth="1"/>
    <col min="19" max="20" width="11.85546875" style="1" customWidth="1"/>
    <col min="21" max="21" width="12.5703125" style="1" customWidth="1"/>
    <col min="22" max="22" width="11" style="1" customWidth="1"/>
    <col min="23" max="23" width="12.28515625" style="1" customWidth="1"/>
    <col min="24" max="24" width="13" style="1" customWidth="1"/>
    <col min="25" max="26" width="11" style="1" customWidth="1"/>
    <col min="27" max="16384" width="9" style="1"/>
  </cols>
  <sheetData>
    <row r="1" spans="1:26" ht="15.75">
      <c r="A1" s="1199" t="s">
        <v>1</v>
      </c>
      <c r="B1" s="1199"/>
    </row>
    <row r="2" spans="1:26" customFormat="1" ht="15">
      <c r="A2" s="1190" t="s">
        <v>5</v>
      </c>
      <c r="B2" s="1190"/>
    </row>
    <row r="3" spans="1:26" ht="15.75">
      <c r="A3" s="1175"/>
    </row>
    <row r="4" spans="1:26" ht="15.75" customHeight="1">
      <c r="A4" s="1247" t="s">
        <v>305</v>
      </c>
      <c r="B4" s="1248"/>
      <c r="C4" s="1244" t="str">
        <f>"Last audited year - Financial year ending: 2023 (Year 2)"</f>
        <v>Last audited year - Financial year ending: 2023 (Year 2)</v>
      </c>
      <c r="D4" s="1244"/>
      <c r="E4" s="1244"/>
      <c r="F4" s="1244"/>
      <c r="G4" s="1244"/>
      <c r="H4" s="1244"/>
      <c r="I4" s="1244"/>
      <c r="J4" s="1244"/>
      <c r="K4" s="1244"/>
      <c r="L4" s="1244"/>
      <c r="M4" s="1244" t="str">
        <f>"Last audited year - Financial year ending: 2023 (Year 2)"</f>
        <v>Last audited year - Financial year ending: 2023 (Year 2)</v>
      </c>
      <c r="N4" s="1244"/>
      <c r="O4" s="1244"/>
      <c r="P4" s="1244"/>
      <c r="Q4" s="1244"/>
      <c r="R4" s="1244"/>
      <c r="S4" s="1244"/>
      <c r="T4" s="1244"/>
      <c r="U4" s="1244"/>
      <c r="V4" s="1244"/>
      <c r="W4" s="1244"/>
      <c r="X4" s="1244"/>
      <c r="Y4" s="1244"/>
      <c r="Z4" s="1245"/>
    </row>
    <row r="5" spans="1:26" ht="30.75" customHeight="1">
      <c r="A5" s="1249"/>
      <c r="B5" s="1250"/>
      <c r="C5" s="1246" t="s">
        <v>306</v>
      </c>
      <c r="D5" s="1246"/>
      <c r="E5" s="1246"/>
      <c r="F5" s="1246"/>
      <c r="G5" s="1246"/>
      <c r="H5" s="1246"/>
      <c r="I5" s="1246"/>
      <c r="J5" s="1246"/>
      <c r="K5" s="1246"/>
      <c r="L5" s="1246"/>
      <c r="M5" s="58">
        <v>2</v>
      </c>
      <c r="N5" s="58">
        <v>3</v>
      </c>
      <c r="O5" s="58">
        <v>4</v>
      </c>
      <c r="P5" s="58">
        <v>5</v>
      </c>
      <c r="Q5" s="58">
        <v>6</v>
      </c>
      <c r="R5" s="58">
        <v>7</v>
      </c>
      <c r="S5" s="58">
        <v>8</v>
      </c>
      <c r="T5" s="58">
        <v>9</v>
      </c>
      <c r="U5" s="58">
        <v>10</v>
      </c>
      <c r="V5" s="58">
        <v>11</v>
      </c>
      <c r="W5" s="58">
        <v>12</v>
      </c>
      <c r="X5" s="58">
        <v>13</v>
      </c>
      <c r="Y5" s="58">
        <v>14</v>
      </c>
      <c r="Z5" s="103">
        <v>15</v>
      </c>
    </row>
    <row r="6" spans="1:26" ht="13.5">
      <c r="A6" s="101"/>
      <c r="B6" s="64"/>
      <c r="C6" s="108" t="s">
        <v>29</v>
      </c>
      <c r="D6" s="108" t="s">
        <v>31</v>
      </c>
      <c r="E6" s="108" t="s">
        <v>33</v>
      </c>
      <c r="F6" s="108" t="s">
        <v>35</v>
      </c>
      <c r="G6" s="108" t="s">
        <v>37</v>
      </c>
      <c r="H6" s="108" t="s">
        <v>39</v>
      </c>
      <c r="I6" s="108" t="s">
        <v>41</v>
      </c>
      <c r="J6" s="109" t="s">
        <v>88</v>
      </c>
      <c r="K6" s="108" t="s">
        <v>90</v>
      </c>
      <c r="L6" s="108" t="s">
        <v>92</v>
      </c>
      <c r="M6" s="104"/>
      <c r="N6" s="104"/>
      <c r="O6" s="104"/>
      <c r="P6" s="104"/>
      <c r="Q6" s="104"/>
      <c r="R6" s="104"/>
      <c r="S6" s="104"/>
      <c r="T6" s="104"/>
      <c r="U6" s="104"/>
      <c r="V6" s="104"/>
      <c r="W6" s="104"/>
      <c r="X6" s="104"/>
      <c r="Y6" s="104"/>
      <c r="Z6" s="105"/>
    </row>
    <row r="7" spans="1:26" ht="82.5" customHeight="1">
      <c r="A7" s="101"/>
      <c r="B7" s="64"/>
      <c r="C7" s="334" t="s">
        <v>307</v>
      </c>
      <c r="D7" s="334" t="s">
        <v>308</v>
      </c>
      <c r="E7" s="334" t="s">
        <v>309</v>
      </c>
      <c r="F7" s="334" t="s">
        <v>310</v>
      </c>
      <c r="G7" s="334" t="s">
        <v>311</v>
      </c>
      <c r="H7" s="334" t="s">
        <v>312</v>
      </c>
      <c r="I7" s="334" t="s">
        <v>313</v>
      </c>
      <c r="J7" s="334" t="s">
        <v>314</v>
      </c>
      <c r="K7" s="334" t="s">
        <v>315</v>
      </c>
      <c r="L7" s="334" t="s">
        <v>316</v>
      </c>
      <c r="M7" s="106" t="s">
        <v>317</v>
      </c>
      <c r="N7" s="106" t="s">
        <v>318</v>
      </c>
      <c r="O7" s="106" t="s">
        <v>319</v>
      </c>
      <c r="P7" s="106" t="s">
        <v>320</v>
      </c>
      <c r="Q7" s="106" t="s">
        <v>321</v>
      </c>
      <c r="R7" s="106" t="s">
        <v>322</v>
      </c>
      <c r="S7" s="106" t="s">
        <v>323</v>
      </c>
      <c r="T7" s="106" t="s">
        <v>324</v>
      </c>
      <c r="U7" s="106" t="s">
        <v>325</v>
      </c>
      <c r="V7" s="106" t="s">
        <v>326</v>
      </c>
      <c r="W7" s="106" t="s">
        <v>327</v>
      </c>
      <c r="X7" s="106" t="s">
        <v>328</v>
      </c>
      <c r="Y7" s="106" t="s">
        <v>329</v>
      </c>
      <c r="Z7" s="107" t="s">
        <v>316</v>
      </c>
    </row>
    <row r="8" spans="1:26" ht="15" customHeight="1">
      <c r="A8" s="34">
        <v>1</v>
      </c>
      <c r="B8" s="44" t="s">
        <v>330</v>
      </c>
      <c r="C8" s="447" t="s">
        <v>28</v>
      </c>
      <c r="D8" s="447" t="s">
        <v>28</v>
      </c>
      <c r="E8" s="447" t="s">
        <v>28</v>
      </c>
      <c r="F8" s="447" t="s">
        <v>28</v>
      </c>
      <c r="G8" s="447" t="s">
        <v>28</v>
      </c>
      <c r="H8" s="447" t="s">
        <v>28</v>
      </c>
      <c r="I8" s="447" t="s">
        <v>28</v>
      </c>
      <c r="J8" s="447" t="s">
        <v>28</v>
      </c>
      <c r="K8" s="447" t="s">
        <v>28</v>
      </c>
      <c r="L8" s="447" t="s">
        <v>28</v>
      </c>
      <c r="M8" s="447" t="s">
        <v>28</v>
      </c>
      <c r="N8" s="447" t="s">
        <v>28</v>
      </c>
      <c r="O8" s="447" t="s">
        <v>28</v>
      </c>
      <c r="P8" s="447" t="s">
        <v>28</v>
      </c>
      <c r="Q8" s="447" t="s">
        <v>28</v>
      </c>
      <c r="R8" s="447" t="s">
        <v>28</v>
      </c>
      <c r="S8" s="447" t="s">
        <v>28</v>
      </c>
      <c r="T8" s="447" t="s">
        <v>28</v>
      </c>
      <c r="U8" s="447" t="s">
        <v>28</v>
      </c>
      <c r="V8" s="447" t="s">
        <v>28</v>
      </c>
      <c r="W8" s="447" t="s">
        <v>28</v>
      </c>
      <c r="X8" s="447" t="s">
        <v>28</v>
      </c>
      <c r="Y8" s="447" t="s">
        <v>28</v>
      </c>
      <c r="Z8" s="448" t="s">
        <v>28</v>
      </c>
    </row>
    <row r="9" spans="1:26" ht="15" customHeight="1">
      <c r="A9" s="7" t="s">
        <v>29</v>
      </c>
      <c r="B9" s="117" t="s">
        <v>331</v>
      </c>
      <c r="C9" s="236">
        <v>0</v>
      </c>
      <c r="D9" s="237">
        <v>0</v>
      </c>
      <c r="E9" s="237">
        <v>0</v>
      </c>
      <c r="F9" s="237">
        <v>0</v>
      </c>
      <c r="G9" s="237">
        <v>0</v>
      </c>
      <c r="H9" s="237">
        <v>0</v>
      </c>
      <c r="I9" s="237">
        <v>0</v>
      </c>
      <c r="J9" s="237">
        <v>0</v>
      </c>
      <c r="K9" s="237">
        <v>0</v>
      </c>
      <c r="L9" s="238">
        <f t="shared" ref="L9:L53" si="0">SUM(C9:K9)</f>
        <v>0</v>
      </c>
      <c r="M9" s="239">
        <v>0</v>
      </c>
      <c r="N9" s="239">
        <v>0</v>
      </c>
      <c r="O9" s="239">
        <v>0</v>
      </c>
      <c r="P9" s="239">
        <v>0</v>
      </c>
      <c r="Q9" s="239">
        <v>0</v>
      </c>
      <c r="R9" s="239">
        <v>0</v>
      </c>
      <c r="S9" s="239">
        <v>0</v>
      </c>
      <c r="T9" s="239">
        <v>0</v>
      </c>
      <c r="U9" s="239">
        <v>0</v>
      </c>
      <c r="V9" s="239">
        <v>0</v>
      </c>
      <c r="W9" s="239">
        <v>0</v>
      </c>
      <c r="X9" s="239">
        <v>0</v>
      </c>
      <c r="Y9" s="239">
        <v>0</v>
      </c>
      <c r="Z9" s="240">
        <f>SUM(L9:Y9)</f>
        <v>0</v>
      </c>
    </row>
    <row r="10" spans="1:26" ht="15" customHeight="1">
      <c r="A10" s="9" t="s">
        <v>31</v>
      </c>
      <c r="B10" s="119" t="s">
        <v>332</v>
      </c>
      <c r="C10" s="241">
        <v>0</v>
      </c>
      <c r="D10" s="242">
        <v>0</v>
      </c>
      <c r="E10" s="242">
        <v>0</v>
      </c>
      <c r="F10" s="242">
        <v>0</v>
      </c>
      <c r="G10" s="242">
        <v>0</v>
      </c>
      <c r="H10" s="242">
        <v>0</v>
      </c>
      <c r="I10" s="242">
        <v>0</v>
      </c>
      <c r="J10" s="242">
        <v>0</v>
      </c>
      <c r="K10" s="242">
        <v>0</v>
      </c>
      <c r="L10" s="243">
        <f t="shared" si="0"/>
        <v>0</v>
      </c>
      <c r="M10" s="244">
        <v>0</v>
      </c>
      <c r="N10" s="244">
        <v>0</v>
      </c>
      <c r="O10" s="244">
        <v>0</v>
      </c>
      <c r="P10" s="244">
        <v>0</v>
      </c>
      <c r="Q10" s="244">
        <v>0</v>
      </c>
      <c r="R10" s="244">
        <v>0</v>
      </c>
      <c r="S10" s="244">
        <v>0</v>
      </c>
      <c r="T10" s="244">
        <v>0</v>
      </c>
      <c r="U10" s="244">
        <v>0</v>
      </c>
      <c r="V10" s="244">
        <v>0</v>
      </c>
      <c r="W10" s="244">
        <v>0</v>
      </c>
      <c r="X10" s="244">
        <v>0</v>
      </c>
      <c r="Y10" s="244">
        <v>0</v>
      </c>
      <c r="Z10" s="245">
        <f t="shared" ref="Z10:Z53" si="1">SUM(L10:Y10)</f>
        <v>0</v>
      </c>
    </row>
    <row r="11" spans="1:26" ht="15" customHeight="1">
      <c r="A11" s="9" t="s">
        <v>33</v>
      </c>
      <c r="B11" s="119" t="s">
        <v>333</v>
      </c>
      <c r="C11" s="241">
        <v>0</v>
      </c>
      <c r="D11" s="242">
        <v>0</v>
      </c>
      <c r="E11" s="242">
        <v>0</v>
      </c>
      <c r="F11" s="242">
        <v>0</v>
      </c>
      <c r="G11" s="242">
        <v>0</v>
      </c>
      <c r="H11" s="242">
        <v>0</v>
      </c>
      <c r="I11" s="242">
        <v>0</v>
      </c>
      <c r="J11" s="242">
        <v>0</v>
      </c>
      <c r="K11" s="242">
        <v>0</v>
      </c>
      <c r="L11" s="243">
        <f t="shared" si="0"/>
        <v>0</v>
      </c>
      <c r="M11" s="244">
        <v>0</v>
      </c>
      <c r="N11" s="244">
        <v>0</v>
      </c>
      <c r="O11" s="244">
        <v>0</v>
      </c>
      <c r="P11" s="244">
        <v>0</v>
      </c>
      <c r="Q11" s="244">
        <v>0</v>
      </c>
      <c r="R11" s="244">
        <v>0</v>
      </c>
      <c r="S11" s="244">
        <v>0</v>
      </c>
      <c r="T11" s="244">
        <v>0</v>
      </c>
      <c r="U11" s="244">
        <v>0</v>
      </c>
      <c r="V11" s="244">
        <v>0</v>
      </c>
      <c r="W11" s="244">
        <v>0</v>
      </c>
      <c r="X11" s="244">
        <v>0</v>
      </c>
      <c r="Y11" s="244">
        <v>0</v>
      </c>
      <c r="Z11" s="245">
        <f t="shared" si="1"/>
        <v>0</v>
      </c>
    </row>
    <row r="12" spans="1:26" ht="15" customHeight="1">
      <c r="A12" s="9" t="s">
        <v>35</v>
      </c>
      <c r="B12" s="119" t="s">
        <v>334</v>
      </c>
      <c r="C12" s="241">
        <v>0</v>
      </c>
      <c r="D12" s="242">
        <v>0</v>
      </c>
      <c r="E12" s="242">
        <v>0</v>
      </c>
      <c r="F12" s="242">
        <v>0</v>
      </c>
      <c r="G12" s="242">
        <v>0</v>
      </c>
      <c r="H12" s="242">
        <v>0</v>
      </c>
      <c r="I12" s="242">
        <v>0</v>
      </c>
      <c r="J12" s="242">
        <v>0</v>
      </c>
      <c r="K12" s="242">
        <v>0</v>
      </c>
      <c r="L12" s="243">
        <f t="shared" si="0"/>
        <v>0</v>
      </c>
      <c r="M12" s="244">
        <v>0</v>
      </c>
      <c r="N12" s="244">
        <v>0</v>
      </c>
      <c r="O12" s="244">
        <v>0</v>
      </c>
      <c r="P12" s="244">
        <v>0</v>
      </c>
      <c r="Q12" s="244">
        <v>0</v>
      </c>
      <c r="R12" s="244">
        <v>0</v>
      </c>
      <c r="S12" s="244">
        <v>0</v>
      </c>
      <c r="T12" s="244">
        <v>0</v>
      </c>
      <c r="U12" s="244">
        <v>0</v>
      </c>
      <c r="V12" s="244">
        <v>0</v>
      </c>
      <c r="W12" s="244">
        <v>0</v>
      </c>
      <c r="X12" s="244">
        <v>0</v>
      </c>
      <c r="Y12" s="244">
        <v>0</v>
      </c>
      <c r="Z12" s="245">
        <f>SUM(L12:Y12)</f>
        <v>0</v>
      </c>
    </row>
    <row r="13" spans="1:26" ht="15" customHeight="1">
      <c r="A13" s="9" t="s">
        <v>37</v>
      </c>
      <c r="B13" s="119" t="s">
        <v>335</v>
      </c>
      <c r="C13" s="241">
        <v>0</v>
      </c>
      <c r="D13" s="242">
        <v>0</v>
      </c>
      <c r="E13" s="242">
        <v>0</v>
      </c>
      <c r="F13" s="242">
        <v>0</v>
      </c>
      <c r="G13" s="242">
        <v>0</v>
      </c>
      <c r="H13" s="242">
        <v>0</v>
      </c>
      <c r="I13" s="242">
        <v>0</v>
      </c>
      <c r="J13" s="242">
        <v>0</v>
      </c>
      <c r="K13" s="242">
        <v>0</v>
      </c>
      <c r="L13" s="243">
        <f t="shared" si="0"/>
        <v>0</v>
      </c>
      <c r="M13" s="244">
        <v>0</v>
      </c>
      <c r="N13" s="244">
        <v>0</v>
      </c>
      <c r="O13" s="244">
        <v>0</v>
      </c>
      <c r="P13" s="244">
        <v>0</v>
      </c>
      <c r="Q13" s="244">
        <v>0</v>
      </c>
      <c r="R13" s="244">
        <v>0</v>
      </c>
      <c r="S13" s="244">
        <v>0</v>
      </c>
      <c r="T13" s="244">
        <v>0</v>
      </c>
      <c r="U13" s="244">
        <v>0</v>
      </c>
      <c r="V13" s="244">
        <v>0</v>
      </c>
      <c r="W13" s="244">
        <v>0</v>
      </c>
      <c r="X13" s="244">
        <v>0</v>
      </c>
      <c r="Y13" s="244">
        <v>0</v>
      </c>
      <c r="Z13" s="245">
        <f t="shared" si="1"/>
        <v>0</v>
      </c>
    </row>
    <row r="14" spans="1:26" ht="15" customHeight="1">
      <c r="A14" s="9" t="s">
        <v>39</v>
      </c>
      <c r="B14" s="119" t="s">
        <v>336</v>
      </c>
      <c r="C14" s="241">
        <v>0</v>
      </c>
      <c r="D14" s="242">
        <v>0</v>
      </c>
      <c r="E14" s="242">
        <v>0</v>
      </c>
      <c r="F14" s="242">
        <v>0</v>
      </c>
      <c r="G14" s="242">
        <v>0</v>
      </c>
      <c r="H14" s="242">
        <v>0</v>
      </c>
      <c r="I14" s="242">
        <v>0</v>
      </c>
      <c r="J14" s="242">
        <v>0</v>
      </c>
      <c r="K14" s="242">
        <v>0</v>
      </c>
      <c r="L14" s="243">
        <f t="shared" si="0"/>
        <v>0</v>
      </c>
      <c r="M14" s="244">
        <v>0</v>
      </c>
      <c r="N14" s="244">
        <v>0</v>
      </c>
      <c r="O14" s="244">
        <v>0</v>
      </c>
      <c r="P14" s="244">
        <v>0</v>
      </c>
      <c r="Q14" s="244">
        <v>0</v>
      </c>
      <c r="R14" s="244">
        <v>0</v>
      </c>
      <c r="S14" s="244">
        <v>0</v>
      </c>
      <c r="T14" s="244">
        <v>0</v>
      </c>
      <c r="U14" s="244">
        <v>0</v>
      </c>
      <c r="V14" s="244">
        <v>0</v>
      </c>
      <c r="W14" s="244">
        <v>0</v>
      </c>
      <c r="X14" s="244">
        <v>0</v>
      </c>
      <c r="Y14" s="244">
        <v>0</v>
      </c>
      <c r="Z14" s="245">
        <f t="shared" si="1"/>
        <v>0</v>
      </c>
    </row>
    <row r="15" spans="1:26" ht="15" customHeight="1">
      <c r="A15" s="9" t="s">
        <v>41</v>
      </c>
      <c r="B15" s="119" t="s">
        <v>337</v>
      </c>
      <c r="C15" s="241">
        <v>0</v>
      </c>
      <c r="D15" s="242">
        <v>0</v>
      </c>
      <c r="E15" s="242">
        <v>0</v>
      </c>
      <c r="F15" s="242">
        <v>0</v>
      </c>
      <c r="G15" s="242">
        <v>0</v>
      </c>
      <c r="H15" s="242">
        <v>0</v>
      </c>
      <c r="I15" s="242">
        <v>0</v>
      </c>
      <c r="J15" s="242">
        <v>0</v>
      </c>
      <c r="K15" s="242">
        <v>0</v>
      </c>
      <c r="L15" s="243">
        <f t="shared" si="0"/>
        <v>0</v>
      </c>
      <c r="M15" s="244">
        <v>0</v>
      </c>
      <c r="N15" s="244">
        <v>0</v>
      </c>
      <c r="O15" s="244">
        <v>0</v>
      </c>
      <c r="P15" s="244">
        <v>0</v>
      </c>
      <c r="Q15" s="244">
        <v>0</v>
      </c>
      <c r="R15" s="244">
        <v>0</v>
      </c>
      <c r="S15" s="244">
        <v>0</v>
      </c>
      <c r="T15" s="244">
        <v>0</v>
      </c>
      <c r="U15" s="244">
        <v>0</v>
      </c>
      <c r="V15" s="244">
        <v>0</v>
      </c>
      <c r="W15" s="244">
        <v>0</v>
      </c>
      <c r="X15" s="244">
        <v>0</v>
      </c>
      <c r="Y15" s="244">
        <v>0</v>
      </c>
      <c r="Z15" s="245">
        <f t="shared" si="1"/>
        <v>0</v>
      </c>
    </row>
    <row r="16" spans="1:26" ht="15" customHeight="1">
      <c r="A16" s="9" t="s">
        <v>88</v>
      </c>
      <c r="B16" s="119" t="s">
        <v>338</v>
      </c>
      <c r="C16" s="241">
        <v>0</v>
      </c>
      <c r="D16" s="242">
        <v>0</v>
      </c>
      <c r="E16" s="242">
        <v>0</v>
      </c>
      <c r="F16" s="242">
        <v>0</v>
      </c>
      <c r="G16" s="242">
        <v>0</v>
      </c>
      <c r="H16" s="242">
        <v>0</v>
      </c>
      <c r="I16" s="242">
        <v>0</v>
      </c>
      <c r="J16" s="242">
        <v>0</v>
      </c>
      <c r="K16" s="242">
        <v>0</v>
      </c>
      <c r="L16" s="243">
        <f t="shared" si="0"/>
        <v>0</v>
      </c>
      <c r="M16" s="244">
        <v>0</v>
      </c>
      <c r="N16" s="244">
        <v>0</v>
      </c>
      <c r="O16" s="244">
        <v>0</v>
      </c>
      <c r="P16" s="244">
        <v>0</v>
      </c>
      <c r="Q16" s="244">
        <v>0</v>
      </c>
      <c r="R16" s="244">
        <v>0</v>
      </c>
      <c r="S16" s="244">
        <v>0</v>
      </c>
      <c r="T16" s="244">
        <v>0</v>
      </c>
      <c r="U16" s="244">
        <v>0</v>
      </c>
      <c r="V16" s="244">
        <v>0</v>
      </c>
      <c r="W16" s="244">
        <v>0</v>
      </c>
      <c r="X16" s="244">
        <v>0</v>
      </c>
      <c r="Y16" s="244">
        <v>0</v>
      </c>
      <c r="Z16" s="245">
        <f t="shared" si="1"/>
        <v>0</v>
      </c>
    </row>
    <row r="17" spans="1:26" ht="15" customHeight="1">
      <c r="A17" s="9" t="s">
        <v>90</v>
      </c>
      <c r="B17" s="119" t="s">
        <v>339</v>
      </c>
      <c r="C17" s="241">
        <v>0</v>
      </c>
      <c r="D17" s="242">
        <v>0</v>
      </c>
      <c r="E17" s="242">
        <v>0</v>
      </c>
      <c r="F17" s="242">
        <v>0</v>
      </c>
      <c r="G17" s="242">
        <v>0</v>
      </c>
      <c r="H17" s="242">
        <v>0</v>
      </c>
      <c r="I17" s="242">
        <v>0</v>
      </c>
      <c r="J17" s="242">
        <v>0</v>
      </c>
      <c r="K17" s="242">
        <v>0</v>
      </c>
      <c r="L17" s="243">
        <f t="shared" si="0"/>
        <v>0</v>
      </c>
      <c r="M17" s="244">
        <v>0</v>
      </c>
      <c r="N17" s="244">
        <v>0</v>
      </c>
      <c r="O17" s="244">
        <v>0</v>
      </c>
      <c r="P17" s="244">
        <v>0</v>
      </c>
      <c r="Q17" s="244">
        <v>0</v>
      </c>
      <c r="R17" s="244">
        <v>0</v>
      </c>
      <c r="S17" s="244">
        <v>0</v>
      </c>
      <c r="T17" s="244">
        <v>0</v>
      </c>
      <c r="U17" s="244">
        <v>0</v>
      </c>
      <c r="V17" s="244">
        <v>0</v>
      </c>
      <c r="W17" s="244">
        <v>0</v>
      </c>
      <c r="X17" s="244">
        <v>0</v>
      </c>
      <c r="Y17" s="244">
        <v>0</v>
      </c>
      <c r="Z17" s="245">
        <f t="shared" si="1"/>
        <v>0</v>
      </c>
    </row>
    <row r="18" spans="1:26" ht="15" customHeight="1">
      <c r="A18" s="9" t="s">
        <v>92</v>
      </c>
      <c r="B18" s="119" t="s">
        <v>340</v>
      </c>
      <c r="C18" s="241">
        <v>0</v>
      </c>
      <c r="D18" s="242">
        <v>0</v>
      </c>
      <c r="E18" s="242">
        <v>0</v>
      </c>
      <c r="F18" s="242">
        <v>0</v>
      </c>
      <c r="G18" s="242">
        <v>0</v>
      </c>
      <c r="H18" s="242">
        <v>0</v>
      </c>
      <c r="I18" s="242">
        <v>0</v>
      </c>
      <c r="J18" s="242">
        <v>0</v>
      </c>
      <c r="K18" s="242">
        <v>0</v>
      </c>
      <c r="L18" s="243">
        <f t="shared" si="0"/>
        <v>0</v>
      </c>
      <c r="M18" s="244">
        <v>0</v>
      </c>
      <c r="N18" s="244">
        <v>0</v>
      </c>
      <c r="O18" s="244">
        <v>0</v>
      </c>
      <c r="P18" s="244">
        <v>0</v>
      </c>
      <c r="Q18" s="244">
        <v>0</v>
      </c>
      <c r="R18" s="244">
        <v>0</v>
      </c>
      <c r="S18" s="244">
        <v>0</v>
      </c>
      <c r="T18" s="244">
        <v>0</v>
      </c>
      <c r="U18" s="244">
        <v>0</v>
      </c>
      <c r="V18" s="244">
        <v>0</v>
      </c>
      <c r="W18" s="244">
        <v>0</v>
      </c>
      <c r="X18" s="244">
        <v>0</v>
      </c>
      <c r="Y18" s="244">
        <v>0</v>
      </c>
      <c r="Z18" s="245">
        <f t="shared" si="1"/>
        <v>0</v>
      </c>
    </row>
    <row r="19" spans="1:26" ht="15" customHeight="1">
      <c r="A19" s="9" t="s">
        <v>94</v>
      </c>
      <c r="B19" s="119" t="s">
        <v>341</v>
      </c>
      <c r="C19" s="241">
        <v>0</v>
      </c>
      <c r="D19" s="242">
        <v>0</v>
      </c>
      <c r="E19" s="242">
        <v>0</v>
      </c>
      <c r="F19" s="242">
        <v>0</v>
      </c>
      <c r="G19" s="242">
        <v>0</v>
      </c>
      <c r="H19" s="242">
        <v>0</v>
      </c>
      <c r="I19" s="242">
        <v>0</v>
      </c>
      <c r="J19" s="242">
        <v>0</v>
      </c>
      <c r="K19" s="242">
        <v>0</v>
      </c>
      <c r="L19" s="243">
        <f t="shared" si="0"/>
        <v>0</v>
      </c>
      <c r="M19" s="244">
        <v>0</v>
      </c>
      <c r="N19" s="244">
        <v>0</v>
      </c>
      <c r="O19" s="244">
        <v>0</v>
      </c>
      <c r="P19" s="244">
        <v>0</v>
      </c>
      <c r="Q19" s="244">
        <v>0</v>
      </c>
      <c r="R19" s="244">
        <v>0</v>
      </c>
      <c r="S19" s="244">
        <v>0</v>
      </c>
      <c r="T19" s="244">
        <v>0</v>
      </c>
      <c r="U19" s="244">
        <v>0</v>
      </c>
      <c r="V19" s="244">
        <v>0</v>
      </c>
      <c r="W19" s="244">
        <v>0</v>
      </c>
      <c r="X19" s="244">
        <v>0</v>
      </c>
      <c r="Y19" s="244">
        <v>0</v>
      </c>
      <c r="Z19" s="245">
        <f t="shared" si="1"/>
        <v>0</v>
      </c>
    </row>
    <row r="20" spans="1:26" ht="15" customHeight="1">
      <c r="A20" s="9" t="s">
        <v>96</v>
      </c>
      <c r="B20" s="119" t="s">
        <v>342</v>
      </c>
      <c r="C20" s="241">
        <v>0</v>
      </c>
      <c r="D20" s="242">
        <v>0</v>
      </c>
      <c r="E20" s="242">
        <v>0</v>
      </c>
      <c r="F20" s="242">
        <v>0</v>
      </c>
      <c r="G20" s="242">
        <v>0</v>
      </c>
      <c r="H20" s="242">
        <v>0</v>
      </c>
      <c r="I20" s="242">
        <v>0</v>
      </c>
      <c r="J20" s="242">
        <v>0</v>
      </c>
      <c r="K20" s="242">
        <v>0</v>
      </c>
      <c r="L20" s="243">
        <f t="shared" si="0"/>
        <v>0</v>
      </c>
      <c r="M20" s="244">
        <v>0</v>
      </c>
      <c r="N20" s="244">
        <v>0</v>
      </c>
      <c r="O20" s="244">
        <v>0</v>
      </c>
      <c r="P20" s="244">
        <v>0</v>
      </c>
      <c r="Q20" s="244">
        <v>0</v>
      </c>
      <c r="R20" s="244">
        <v>0</v>
      </c>
      <c r="S20" s="244">
        <v>0</v>
      </c>
      <c r="T20" s="244">
        <v>0</v>
      </c>
      <c r="U20" s="244">
        <v>0</v>
      </c>
      <c r="V20" s="244">
        <v>0</v>
      </c>
      <c r="W20" s="244">
        <v>0</v>
      </c>
      <c r="X20" s="244">
        <v>0</v>
      </c>
      <c r="Y20" s="244">
        <v>0</v>
      </c>
      <c r="Z20" s="245">
        <f t="shared" si="1"/>
        <v>0</v>
      </c>
    </row>
    <row r="21" spans="1:26" ht="15" customHeight="1">
      <c r="A21" s="9" t="s">
        <v>343</v>
      </c>
      <c r="B21" s="119" t="s">
        <v>344</v>
      </c>
      <c r="C21" s="241">
        <v>0</v>
      </c>
      <c r="D21" s="242">
        <v>0</v>
      </c>
      <c r="E21" s="242">
        <v>0</v>
      </c>
      <c r="F21" s="242">
        <v>0</v>
      </c>
      <c r="G21" s="242">
        <v>0</v>
      </c>
      <c r="H21" s="242">
        <v>0</v>
      </c>
      <c r="I21" s="242">
        <v>0</v>
      </c>
      <c r="J21" s="242">
        <v>0</v>
      </c>
      <c r="K21" s="242">
        <v>0</v>
      </c>
      <c r="L21" s="243">
        <f t="shared" si="0"/>
        <v>0</v>
      </c>
      <c r="M21" s="244">
        <v>0</v>
      </c>
      <c r="N21" s="244">
        <v>0</v>
      </c>
      <c r="O21" s="244">
        <v>0</v>
      </c>
      <c r="P21" s="244">
        <v>0</v>
      </c>
      <c r="Q21" s="244">
        <v>0</v>
      </c>
      <c r="R21" s="244">
        <v>0</v>
      </c>
      <c r="S21" s="244">
        <v>0</v>
      </c>
      <c r="T21" s="244">
        <v>0</v>
      </c>
      <c r="U21" s="244">
        <v>0</v>
      </c>
      <c r="V21" s="244">
        <v>0</v>
      </c>
      <c r="W21" s="244">
        <v>0</v>
      </c>
      <c r="X21" s="244">
        <v>0</v>
      </c>
      <c r="Y21" s="244">
        <v>0</v>
      </c>
      <c r="Z21" s="245">
        <f t="shared" si="1"/>
        <v>0</v>
      </c>
    </row>
    <row r="22" spans="1:26" ht="15" customHeight="1">
      <c r="A22" s="9" t="s">
        <v>345</v>
      </c>
      <c r="B22" s="119" t="s">
        <v>346</v>
      </c>
      <c r="C22" s="241">
        <v>0</v>
      </c>
      <c r="D22" s="242">
        <v>0</v>
      </c>
      <c r="E22" s="242">
        <v>0</v>
      </c>
      <c r="F22" s="242">
        <v>0</v>
      </c>
      <c r="G22" s="242">
        <v>0</v>
      </c>
      <c r="H22" s="242">
        <v>0</v>
      </c>
      <c r="I22" s="242">
        <v>0</v>
      </c>
      <c r="J22" s="242">
        <v>0</v>
      </c>
      <c r="K22" s="242">
        <v>0</v>
      </c>
      <c r="L22" s="243">
        <f t="shared" si="0"/>
        <v>0</v>
      </c>
      <c r="M22" s="244">
        <v>0</v>
      </c>
      <c r="N22" s="244">
        <v>0</v>
      </c>
      <c r="O22" s="244">
        <v>0</v>
      </c>
      <c r="P22" s="244">
        <v>0</v>
      </c>
      <c r="Q22" s="244">
        <v>0</v>
      </c>
      <c r="R22" s="244">
        <v>0</v>
      </c>
      <c r="S22" s="244">
        <v>0</v>
      </c>
      <c r="T22" s="244">
        <v>0</v>
      </c>
      <c r="U22" s="244">
        <v>0</v>
      </c>
      <c r="V22" s="244">
        <v>0</v>
      </c>
      <c r="W22" s="244">
        <v>0</v>
      </c>
      <c r="X22" s="244">
        <v>0</v>
      </c>
      <c r="Y22" s="244">
        <v>0</v>
      </c>
      <c r="Z22" s="245">
        <f t="shared" si="1"/>
        <v>0</v>
      </c>
    </row>
    <row r="23" spans="1:26" ht="15" customHeight="1">
      <c r="A23" s="9" t="s">
        <v>347</v>
      </c>
      <c r="B23" s="119" t="s">
        <v>348</v>
      </c>
      <c r="C23" s="241">
        <v>0</v>
      </c>
      <c r="D23" s="242">
        <v>0</v>
      </c>
      <c r="E23" s="242">
        <v>0</v>
      </c>
      <c r="F23" s="242">
        <v>0</v>
      </c>
      <c r="G23" s="242">
        <v>0</v>
      </c>
      <c r="H23" s="242">
        <v>0</v>
      </c>
      <c r="I23" s="242">
        <v>0</v>
      </c>
      <c r="J23" s="242">
        <v>0</v>
      </c>
      <c r="K23" s="242">
        <v>0</v>
      </c>
      <c r="L23" s="243">
        <f t="shared" si="0"/>
        <v>0</v>
      </c>
      <c r="M23" s="244">
        <v>0</v>
      </c>
      <c r="N23" s="244">
        <v>0</v>
      </c>
      <c r="O23" s="244">
        <v>0</v>
      </c>
      <c r="P23" s="244">
        <v>0</v>
      </c>
      <c r="Q23" s="244">
        <v>0</v>
      </c>
      <c r="R23" s="244">
        <v>0</v>
      </c>
      <c r="S23" s="244">
        <v>0</v>
      </c>
      <c r="T23" s="244">
        <v>0</v>
      </c>
      <c r="U23" s="244">
        <v>0</v>
      </c>
      <c r="V23" s="244">
        <v>0</v>
      </c>
      <c r="W23" s="244">
        <v>0</v>
      </c>
      <c r="X23" s="244">
        <v>0</v>
      </c>
      <c r="Y23" s="244">
        <v>0</v>
      </c>
      <c r="Z23" s="245">
        <f t="shared" si="1"/>
        <v>0</v>
      </c>
    </row>
    <row r="24" spans="1:26" ht="15" customHeight="1">
      <c r="A24" s="9" t="s">
        <v>349</v>
      </c>
      <c r="B24" s="119" t="s">
        <v>350</v>
      </c>
      <c r="C24" s="241">
        <v>0</v>
      </c>
      <c r="D24" s="242">
        <v>0</v>
      </c>
      <c r="E24" s="242">
        <v>0</v>
      </c>
      <c r="F24" s="242">
        <v>0</v>
      </c>
      <c r="G24" s="242">
        <v>0</v>
      </c>
      <c r="H24" s="242">
        <v>0</v>
      </c>
      <c r="I24" s="242">
        <v>0</v>
      </c>
      <c r="J24" s="242">
        <v>0</v>
      </c>
      <c r="K24" s="242">
        <v>0</v>
      </c>
      <c r="L24" s="243">
        <f t="shared" si="0"/>
        <v>0</v>
      </c>
      <c r="M24" s="244">
        <v>0</v>
      </c>
      <c r="N24" s="244">
        <v>0</v>
      </c>
      <c r="O24" s="244">
        <v>0</v>
      </c>
      <c r="P24" s="244">
        <v>0</v>
      </c>
      <c r="Q24" s="244">
        <v>0</v>
      </c>
      <c r="R24" s="244">
        <v>0</v>
      </c>
      <c r="S24" s="244">
        <v>0</v>
      </c>
      <c r="T24" s="244">
        <v>0</v>
      </c>
      <c r="U24" s="244">
        <v>0</v>
      </c>
      <c r="V24" s="244">
        <v>0</v>
      </c>
      <c r="W24" s="244">
        <v>0</v>
      </c>
      <c r="X24" s="244">
        <v>0</v>
      </c>
      <c r="Y24" s="244">
        <v>0</v>
      </c>
      <c r="Z24" s="245">
        <f t="shared" si="1"/>
        <v>0</v>
      </c>
    </row>
    <row r="25" spans="1:26" ht="15" customHeight="1">
      <c r="A25" s="9" t="s">
        <v>351</v>
      </c>
      <c r="B25" s="119" t="s">
        <v>352</v>
      </c>
      <c r="C25" s="241">
        <v>0</v>
      </c>
      <c r="D25" s="242">
        <v>0</v>
      </c>
      <c r="E25" s="242">
        <v>0</v>
      </c>
      <c r="F25" s="242">
        <v>0</v>
      </c>
      <c r="G25" s="242">
        <v>0</v>
      </c>
      <c r="H25" s="242">
        <v>0</v>
      </c>
      <c r="I25" s="242">
        <v>0</v>
      </c>
      <c r="J25" s="242">
        <v>0</v>
      </c>
      <c r="K25" s="242">
        <v>0</v>
      </c>
      <c r="L25" s="243">
        <f t="shared" si="0"/>
        <v>0</v>
      </c>
      <c r="M25" s="244">
        <v>0</v>
      </c>
      <c r="N25" s="244">
        <v>0</v>
      </c>
      <c r="O25" s="244">
        <v>0</v>
      </c>
      <c r="P25" s="244">
        <v>0</v>
      </c>
      <c r="Q25" s="244">
        <v>0</v>
      </c>
      <c r="R25" s="244">
        <v>0</v>
      </c>
      <c r="S25" s="244">
        <v>0</v>
      </c>
      <c r="T25" s="244">
        <v>0</v>
      </c>
      <c r="U25" s="244">
        <v>0</v>
      </c>
      <c r="V25" s="244">
        <v>0</v>
      </c>
      <c r="W25" s="244">
        <v>0</v>
      </c>
      <c r="X25" s="244">
        <v>0</v>
      </c>
      <c r="Y25" s="244">
        <v>0</v>
      </c>
      <c r="Z25" s="245">
        <f t="shared" si="1"/>
        <v>0</v>
      </c>
    </row>
    <row r="26" spans="1:26" ht="15" customHeight="1">
      <c r="A26" s="9" t="s">
        <v>353</v>
      </c>
      <c r="B26" s="119" t="s">
        <v>354</v>
      </c>
      <c r="C26" s="241">
        <v>0</v>
      </c>
      <c r="D26" s="242">
        <v>0</v>
      </c>
      <c r="E26" s="242">
        <v>0</v>
      </c>
      <c r="F26" s="242">
        <v>0</v>
      </c>
      <c r="G26" s="242">
        <v>0</v>
      </c>
      <c r="H26" s="242">
        <v>0</v>
      </c>
      <c r="I26" s="242">
        <v>0</v>
      </c>
      <c r="J26" s="242">
        <v>0</v>
      </c>
      <c r="K26" s="242">
        <v>0</v>
      </c>
      <c r="L26" s="243">
        <f t="shared" si="0"/>
        <v>0</v>
      </c>
      <c r="M26" s="244">
        <v>0</v>
      </c>
      <c r="N26" s="244">
        <v>0</v>
      </c>
      <c r="O26" s="244">
        <v>0</v>
      </c>
      <c r="P26" s="244">
        <v>0</v>
      </c>
      <c r="Q26" s="244">
        <v>0</v>
      </c>
      <c r="R26" s="244">
        <v>0</v>
      </c>
      <c r="S26" s="244">
        <v>0</v>
      </c>
      <c r="T26" s="244">
        <v>0</v>
      </c>
      <c r="U26" s="244">
        <v>0</v>
      </c>
      <c r="V26" s="244">
        <v>0</v>
      </c>
      <c r="W26" s="244">
        <v>0</v>
      </c>
      <c r="X26" s="244">
        <v>0</v>
      </c>
      <c r="Y26" s="244">
        <v>0</v>
      </c>
      <c r="Z26" s="245">
        <f t="shared" si="1"/>
        <v>0</v>
      </c>
    </row>
    <row r="27" spans="1:26" ht="15" customHeight="1">
      <c r="A27" s="9" t="s">
        <v>355</v>
      </c>
      <c r="B27" s="119" t="s">
        <v>356</v>
      </c>
      <c r="C27" s="241">
        <v>0</v>
      </c>
      <c r="D27" s="242">
        <v>0</v>
      </c>
      <c r="E27" s="242">
        <v>0</v>
      </c>
      <c r="F27" s="242">
        <v>0</v>
      </c>
      <c r="G27" s="242">
        <v>0</v>
      </c>
      <c r="H27" s="242">
        <v>0</v>
      </c>
      <c r="I27" s="242">
        <v>0</v>
      </c>
      <c r="J27" s="242">
        <v>0</v>
      </c>
      <c r="K27" s="242">
        <v>0</v>
      </c>
      <c r="L27" s="243">
        <f t="shared" si="0"/>
        <v>0</v>
      </c>
      <c r="M27" s="244">
        <v>0</v>
      </c>
      <c r="N27" s="244">
        <v>0</v>
      </c>
      <c r="O27" s="244">
        <v>0</v>
      </c>
      <c r="P27" s="244">
        <v>0</v>
      </c>
      <c r="Q27" s="244">
        <v>0</v>
      </c>
      <c r="R27" s="244">
        <v>0</v>
      </c>
      <c r="S27" s="244">
        <v>0</v>
      </c>
      <c r="T27" s="244">
        <v>0</v>
      </c>
      <c r="U27" s="244">
        <v>0</v>
      </c>
      <c r="V27" s="244">
        <v>0</v>
      </c>
      <c r="W27" s="244">
        <v>0</v>
      </c>
      <c r="X27" s="244">
        <v>0</v>
      </c>
      <c r="Y27" s="244">
        <v>0</v>
      </c>
      <c r="Z27" s="245">
        <f t="shared" si="1"/>
        <v>0</v>
      </c>
    </row>
    <row r="28" spans="1:26" ht="15" customHeight="1">
      <c r="A28" s="9" t="s">
        <v>357</v>
      </c>
      <c r="B28" s="119" t="s">
        <v>358</v>
      </c>
      <c r="C28" s="241">
        <v>0</v>
      </c>
      <c r="D28" s="242">
        <v>0</v>
      </c>
      <c r="E28" s="242">
        <v>0</v>
      </c>
      <c r="F28" s="242">
        <v>0</v>
      </c>
      <c r="G28" s="242">
        <v>0</v>
      </c>
      <c r="H28" s="242">
        <v>0</v>
      </c>
      <c r="I28" s="242">
        <v>0</v>
      </c>
      <c r="J28" s="242">
        <v>0</v>
      </c>
      <c r="K28" s="242">
        <v>0</v>
      </c>
      <c r="L28" s="243">
        <f t="shared" si="0"/>
        <v>0</v>
      </c>
      <c r="M28" s="244">
        <v>0</v>
      </c>
      <c r="N28" s="244">
        <v>0</v>
      </c>
      <c r="O28" s="244">
        <v>0</v>
      </c>
      <c r="P28" s="244">
        <v>0</v>
      </c>
      <c r="Q28" s="244">
        <v>0</v>
      </c>
      <c r="R28" s="244">
        <v>0</v>
      </c>
      <c r="S28" s="244">
        <v>0</v>
      </c>
      <c r="T28" s="244">
        <v>0</v>
      </c>
      <c r="U28" s="244">
        <v>0</v>
      </c>
      <c r="V28" s="244">
        <v>0</v>
      </c>
      <c r="W28" s="244">
        <v>0</v>
      </c>
      <c r="X28" s="244">
        <v>0</v>
      </c>
      <c r="Y28" s="244">
        <v>0</v>
      </c>
      <c r="Z28" s="245">
        <f t="shared" si="1"/>
        <v>0</v>
      </c>
    </row>
    <row r="29" spans="1:26" ht="15" customHeight="1">
      <c r="A29" s="9" t="s">
        <v>359</v>
      </c>
      <c r="B29" s="119" t="s">
        <v>360</v>
      </c>
      <c r="C29" s="241">
        <v>0</v>
      </c>
      <c r="D29" s="242">
        <v>0</v>
      </c>
      <c r="E29" s="242">
        <v>0</v>
      </c>
      <c r="F29" s="242">
        <v>0</v>
      </c>
      <c r="G29" s="242">
        <v>0</v>
      </c>
      <c r="H29" s="242">
        <v>0</v>
      </c>
      <c r="I29" s="242">
        <v>0</v>
      </c>
      <c r="J29" s="242">
        <v>0</v>
      </c>
      <c r="K29" s="242">
        <v>0</v>
      </c>
      <c r="L29" s="243">
        <f t="shared" si="0"/>
        <v>0</v>
      </c>
      <c r="M29" s="244">
        <v>0</v>
      </c>
      <c r="N29" s="244">
        <v>0</v>
      </c>
      <c r="O29" s="244">
        <v>0</v>
      </c>
      <c r="P29" s="244">
        <v>0</v>
      </c>
      <c r="Q29" s="244">
        <v>0</v>
      </c>
      <c r="R29" s="244">
        <v>0</v>
      </c>
      <c r="S29" s="244">
        <v>0</v>
      </c>
      <c r="T29" s="244">
        <v>0</v>
      </c>
      <c r="U29" s="244">
        <v>0</v>
      </c>
      <c r="V29" s="244">
        <v>0</v>
      </c>
      <c r="W29" s="244">
        <v>0</v>
      </c>
      <c r="X29" s="244">
        <v>0</v>
      </c>
      <c r="Y29" s="244">
        <v>0</v>
      </c>
      <c r="Z29" s="245">
        <f t="shared" si="1"/>
        <v>0</v>
      </c>
    </row>
    <row r="30" spans="1:26" ht="15" customHeight="1">
      <c r="A30" s="9" t="s">
        <v>361</v>
      </c>
      <c r="B30" s="119" t="s">
        <v>362</v>
      </c>
      <c r="C30" s="241">
        <v>0</v>
      </c>
      <c r="D30" s="242">
        <v>0</v>
      </c>
      <c r="E30" s="242">
        <v>0</v>
      </c>
      <c r="F30" s="242">
        <v>0</v>
      </c>
      <c r="G30" s="242">
        <v>0</v>
      </c>
      <c r="H30" s="242">
        <v>0</v>
      </c>
      <c r="I30" s="242">
        <v>0</v>
      </c>
      <c r="J30" s="242">
        <v>0</v>
      </c>
      <c r="K30" s="242">
        <v>0</v>
      </c>
      <c r="L30" s="243">
        <f t="shared" si="0"/>
        <v>0</v>
      </c>
      <c r="M30" s="244">
        <v>0</v>
      </c>
      <c r="N30" s="244">
        <v>0</v>
      </c>
      <c r="O30" s="244">
        <v>0</v>
      </c>
      <c r="P30" s="244">
        <v>0</v>
      </c>
      <c r="Q30" s="244">
        <v>0</v>
      </c>
      <c r="R30" s="244">
        <v>0</v>
      </c>
      <c r="S30" s="244">
        <v>0</v>
      </c>
      <c r="T30" s="244">
        <v>0</v>
      </c>
      <c r="U30" s="244">
        <v>0</v>
      </c>
      <c r="V30" s="244">
        <v>0</v>
      </c>
      <c r="W30" s="244">
        <v>0</v>
      </c>
      <c r="X30" s="244">
        <v>0</v>
      </c>
      <c r="Y30" s="244">
        <v>0</v>
      </c>
      <c r="Z30" s="245">
        <f t="shared" si="1"/>
        <v>0</v>
      </c>
    </row>
    <row r="31" spans="1:26" ht="15" customHeight="1">
      <c r="A31" s="9" t="s">
        <v>363</v>
      </c>
      <c r="B31" s="119" t="s">
        <v>364</v>
      </c>
      <c r="C31" s="241">
        <v>0</v>
      </c>
      <c r="D31" s="242">
        <v>0</v>
      </c>
      <c r="E31" s="242">
        <v>0</v>
      </c>
      <c r="F31" s="242">
        <v>0</v>
      </c>
      <c r="G31" s="242">
        <v>0</v>
      </c>
      <c r="H31" s="242">
        <v>0</v>
      </c>
      <c r="I31" s="242">
        <v>0</v>
      </c>
      <c r="J31" s="242">
        <v>0</v>
      </c>
      <c r="K31" s="242">
        <v>0</v>
      </c>
      <c r="L31" s="243">
        <f t="shared" si="0"/>
        <v>0</v>
      </c>
      <c r="M31" s="244">
        <v>0</v>
      </c>
      <c r="N31" s="244">
        <v>0</v>
      </c>
      <c r="O31" s="244">
        <v>0</v>
      </c>
      <c r="P31" s="244">
        <v>0</v>
      </c>
      <c r="Q31" s="244">
        <v>0</v>
      </c>
      <c r="R31" s="244">
        <v>0</v>
      </c>
      <c r="S31" s="244">
        <v>0</v>
      </c>
      <c r="T31" s="244">
        <v>0</v>
      </c>
      <c r="U31" s="244">
        <v>0</v>
      </c>
      <c r="V31" s="244">
        <v>0</v>
      </c>
      <c r="W31" s="244">
        <v>0</v>
      </c>
      <c r="X31" s="244">
        <v>0</v>
      </c>
      <c r="Y31" s="244">
        <v>0</v>
      </c>
      <c r="Z31" s="245">
        <f t="shared" si="1"/>
        <v>0</v>
      </c>
    </row>
    <row r="32" spans="1:26" ht="15" customHeight="1">
      <c r="A32" s="9" t="s">
        <v>365</v>
      </c>
      <c r="B32" s="119" t="s">
        <v>366</v>
      </c>
      <c r="C32" s="241">
        <v>0</v>
      </c>
      <c r="D32" s="242">
        <v>0</v>
      </c>
      <c r="E32" s="242">
        <v>0</v>
      </c>
      <c r="F32" s="242">
        <v>0</v>
      </c>
      <c r="G32" s="242">
        <v>0</v>
      </c>
      <c r="H32" s="242">
        <v>0</v>
      </c>
      <c r="I32" s="242">
        <v>0</v>
      </c>
      <c r="J32" s="242">
        <v>0</v>
      </c>
      <c r="K32" s="242">
        <v>0</v>
      </c>
      <c r="L32" s="243">
        <f t="shared" si="0"/>
        <v>0</v>
      </c>
      <c r="M32" s="244">
        <v>0</v>
      </c>
      <c r="N32" s="244">
        <v>0</v>
      </c>
      <c r="O32" s="244">
        <v>0</v>
      </c>
      <c r="P32" s="244">
        <v>0</v>
      </c>
      <c r="Q32" s="244">
        <v>0</v>
      </c>
      <c r="R32" s="244">
        <v>0</v>
      </c>
      <c r="S32" s="244">
        <v>0</v>
      </c>
      <c r="T32" s="244">
        <v>0</v>
      </c>
      <c r="U32" s="244">
        <v>0</v>
      </c>
      <c r="V32" s="244">
        <v>0</v>
      </c>
      <c r="W32" s="244">
        <v>0</v>
      </c>
      <c r="X32" s="244">
        <v>0</v>
      </c>
      <c r="Y32" s="244">
        <v>0</v>
      </c>
      <c r="Z32" s="245">
        <f t="shared" si="1"/>
        <v>0</v>
      </c>
    </row>
    <row r="33" spans="1:26" ht="15" customHeight="1">
      <c r="A33" s="9" t="s">
        <v>367</v>
      </c>
      <c r="B33" s="119" t="s">
        <v>368</v>
      </c>
      <c r="C33" s="241">
        <v>0</v>
      </c>
      <c r="D33" s="242">
        <v>0</v>
      </c>
      <c r="E33" s="242">
        <v>0</v>
      </c>
      <c r="F33" s="242">
        <v>0</v>
      </c>
      <c r="G33" s="242">
        <v>0</v>
      </c>
      <c r="H33" s="242">
        <v>0</v>
      </c>
      <c r="I33" s="242">
        <v>0</v>
      </c>
      <c r="J33" s="242">
        <v>0</v>
      </c>
      <c r="K33" s="242">
        <v>0</v>
      </c>
      <c r="L33" s="243">
        <f t="shared" si="0"/>
        <v>0</v>
      </c>
      <c r="M33" s="244">
        <v>0</v>
      </c>
      <c r="N33" s="244">
        <v>0</v>
      </c>
      <c r="O33" s="244">
        <v>0</v>
      </c>
      <c r="P33" s="244">
        <v>0</v>
      </c>
      <c r="Q33" s="244">
        <v>0</v>
      </c>
      <c r="R33" s="244">
        <v>0</v>
      </c>
      <c r="S33" s="244">
        <v>0</v>
      </c>
      <c r="T33" s="244">
        <v>0</v>
      </c>
      <c r="U33" s="244">
        <v>0</v>
      </c>
      <c r="V33" s="244">
        <v>0</v>
      </c>
      <c r="W33" s="244">
        <v>0</v>
      </c>
      <c r="X33" s="244">
        <v>0</v>
      </c>
      <c r="Y33" s="244">
        <v>0</v>
      </c>
      <c r="Z33" s="245">
        <f t="shared" si="1"/>
        <v>0</v>
      </c>
    </row>
    <row r="34" spans="1:26" ht="15" customHeight="1">
      <c r="A34" s="9" t="s">
        <v>369</v>
      </c>
      <c r="B34" s="119" t="s">
        <v>370</v>
      </c>
      <c r="C34" s="241">
        <v>0</v>
      </c>
      <c r="D34" s="242">
        <v>0</v>
      </c>
      <c r="E34" s="242">
        <v>0</v>
      </c>
      <c r="F34" s="242">
        <v>0</v>
      </c>
      <c r="G34" s="242">
        <v>0</v>
      </c>
      <c r="H34" s="242">
        <v>0</v>
      </c>
      <c r="I34" s="242">
        <v>0</v>
      </c>
      <c r="J34" s="242">
        <v>0</v>
      </c>
      <c r="K34" s="242">
        <v>0</v>
      </c>
      <c r="L34" s="243">
        <f t="shared" si="0"/>
        <v>0</v>
      </c>
      <c r="M34" s="244">
        <v>0</v>
      </c>
      <c r="N34" s="244">
        <v>0</v>
      </c>
      <c r="O34" s="244">
        <v>0</v>
      </c>
      <c r="P34" s="244">
        <v>0</v>
      </c>
      <c r="Q34" s="244">
        <v>0</v>
      </c>
      <c r="R34" s="244">
        <v>0</v>
      </c>
      <c r="S34" s="244">
        <v>0</v>
      </c>
      <c r="T34" s="244">
        <v>0</v>
      </c>
      <c r="U34" s="244">
        <v>0</v>
      </c>
      <c r="V34" s="244">
        <v>0</v>
      </c>
      <c r="W34" s="244">
        <v>0</v>
      </c>
      <c r="X34" s="244">
        <v>0</v>
      </c>
      <c r="Y34" s="244">
        <v>0</v>
      </c>
      <c r="Z34" s="245">
        <f t="shared" si="1"/>
        <v>0</v>
      </c>
    </row>
    <row r="35" spans="1:26" ht="15" customHeight="1">
      <c r="A35" s="9" t="s">
        <v>371</v>
      </c>
      <c r="B35" s="119" t="s">
        <v>372</v>
      </c>
      <c r="C35" s="241">
        <v>0</v>
      </c>
      <c r="D35" s="242">
        <v>0</v>
      </c>
      <c r="E35" s="242">
        <v>0</v>
      </c>
      <c r="F35" s="242">
        <v>0</v>
      </c>
      <c r="G35" s="242">
        <v>0</v>
      </c>
      <c r="H35" s="242">
        <v>0</v>
      </c>
      <c r="I35" s="242">
        <v>0</v>
      </c>
      <c r="J35" s="242">
        <v>0</v>
      </c>
      <c r="K35" s="242">
        <v>0</v>
      </c>
      <c r="L35" s="243">
        <f t="shared" si="0"/>
        <v>0</v>
      </c>
      <c r="M35" s="244">
        <v>0</v>
      </c>
      <c r="N35" s="244">
        <v>0</v>
      </c>
      <c r="O35" s="244">
        <v>0</v>
      </c>
      <c r="P35" s="244">
        <v>0</v>
      </c>
      <c r="Q35" s="244">
        <v>0</v>
      </c>
      <c r="R35" s="244">
        <v>0</v>
      </c>
      <c r="S35" s="244">
        <v>0</v>
      </c>
      <c r="T35" s="244">
        <v>0</v>
      </c>
      <c r="U35" s="244">
        <v>0</v>
      </c>
      <c r="V35" s="244">
        <v>0</v>
      </c>
      <c r="W35" s="244">
        <v>0</v>
      </c>
      <c r="X35" s="244">
        <v>0</v>
      </c>
      <c r="Y35" s="244">
        <v>0</v>
      </c>
      <c r="Z35" s="245">
        <f t="shared" si="1"/>
        <v>0</v>
      </c>
    </row>
    <row r="36" spans="1:26" ht="15" customHeight="1">
      <c r="A36" s="9" t="s">
        <v>373</v>
      </c>
      <c r="B36" s="119" t="s">
        <v>374</v>
      </c>
      <c r="C36" s="241">
        <v>0</v>
      </c>
      <c r="D36" s="242">
        <v>0</v>
      </c>
      <c r="E36" s="242">
        <v>0</v>
      </c>
      <c r="F36" s="242">
        <v>0</v>
      </c>
      <c r="G36" s="242">
        <v>0</v>
      </c>
      <c r="H36" s="242">
        <v>0</v>
      </c>
      <c r="I36" s="242">
        <v>0</v>
      </c>
      <c r="J36" s="242">
        <v>0</v>
      </c>
      <c r="K36" s="242">
        <v>0</v>
      </c>
      <c r="L36" s="243">
        <f t="shared" si="0"/>
        <v>0</v>
      </c>
      <c r="M36" s="244">
        <v>0</v>
      </c>
      <c r="N36" s="244">
        <v>0</v>
      </c>
      <c r="O36" s="244">
        <v>0</v>
      </c>
      <c r="P36" s="244">
        <v>0</v>
      </c>
      <c r="Q36" s="244">
        <v>0</v>
      </c>
      <c r="R36" s="244">
        <v>0</v>
      </c>
      <c r="S36" s="244">
        <v>0</v>
      </c>
      <c r="T36" s="244">
        <v>0</v>
      </c>
      <c r="U36" s="244">
        <v>0</v>
      </c>
      <c r="V36" s="244">
        <v>0</v>
      </c>
      <c r="W36" s="244">
        <v>0</v>
      </c>
      <c r="X36" s="244">
        <v>0</v>
      </c>
      <c r="Y36" s="244">
        <v>0</v>
      </c>
      <c r="Z36" s="245">
        <f t="shared" si="1"/>
        <v>0</v>
      </c>
    </row>
    <row r="37" spans="1:26" ht="15" customHeight="1">
      <c r="A37" s="9" t="s">
        <v>375</v>
      </c>
      <c r="B37" s="119" t="s">
        <v>376</v>
      </c>
      <c r="C37" s="241">
        <v>0</v>
      </c>
      <c r="D37" s="242">
        <v>0</v>
      </c>
      <c r="E37" s="242">
        <v>0</v>
      </c>
      <c r="F37" s="242">
        <v>0</v>
      </c>
      <c r="G37" s="242">
        <v>0</v>
      </c>
      <c r="H37" s="242">
        <v>0</v>
      </c>
      <c r="I37" s="242">
        <v>0</v>
      </c>
      <c r="J37" s="242">
        <v>0</v>
      </c>
      <c r="K37" s="242">
        <v>0</v>
      </c>
      <c r="L37" s="243">
        <f t="shared" si="0"/>
        <v>0</v>
      </c>
      <c r="M37" s="244">
        <v>0</v>
      </c>
      <c r="N37" s="244">
        <v>0</v>
      </c>
      <c r="O37" s="244">
        <v>0</v>
      </c>
      <c r="P37" s="244">
        <v>0</v>
      </c>
      <c r="Q37" s="244">
        <v>0</v>
      </c>
      <c r="R37" s="244">
        <v>0</v>
      </c>
      <c r="S37" s="244">
        <v>0</v>
      </c>
      <c r="T37" s="244">
        <v>0</v>
      </c>
      <c r="U37" s="244">
        <v>0</v>
      </c>
      <c r="V37" s="244">
        <v>0</v>
      </c>
      <c r="W37" s="244">
        <v>0</v>
      </c>
      <c r="X37" s="244">
        <v>0</v>
      </c>
      <c r="Y37" s="244">
        <v>0</v>
      </c>
      <c r="Z37" s="245">
        <f t="shared" si="1"/>
        <v>0</v>
      </c>
    </row>
    <row r="38" spans="1:26" ht="15" customHeight="1">
      <c r="A38" s="9" t="s">
        <v>377</v>
      </c>
      <c r="B38" s="119" t="s">
        <v>378</v>
      </c>
      <c r="C38" s="241">
        <v>0</v>
      </c>
      <c r="D38" s="242">
        <v>0</v>
      </c>
      <c r="E38" s="242">
        <v>0</v>
      </c>
      <c r="F38" s="242">
        <v>0</v>
      </c>
      <c r="G38" s="242">
        <v>0</v>
      </c>
      <c r="H38" s="242">
        <v>0</v>
      </c>
      <c r="I38" s="242">
        <v>0</v>
      </c>
      <c r="J38" s="242">
        <v>0</v>
      </c>
      <c r="K38" s="242">
        <v>0</v>
      </c>
      <c r="L38" s="243">
        <f t="shared" si="0"/>
        <v>0</v>
      </c>
      <c r="M38" s="244">
        <v>0</v>
      </c>
      <c r="N38" s="244">
        <v>0</v>
      </c>
      <c r="O38" s="244">
        <v>0</v>
      </c>
      <c r="P38" s="244">
        <v>0</v>
      </c>
      <c r="Q38" s="244">
        <v>0</v>
      </c>
      <c r="R38" s="244">
        <v>0</v>
      </c>
      <c r="S38" s="244">
        <v>0</v>
      </c>
      <c r="T38" s="244">
        <v>0</v>
      </c>
      <c r="U38" s="244">
        <v>0</v>
      </c>
      <c r="V38" s="244">
        <v>0</v>
      </c>
      <c r="W38" s="244">
        <v>0</v>
      </c>
      <c r="X38" s="244">
        <v>0</v>
      </c>
      <c r="Y38" s="244">
        <v>0</v>
      </c>
      <c r="Z38" s="245">
        <f t="shared" si="1"/>
        <v>0</v>
      </c>
    </row>
    <row r="39" spans="1:26" ht="15" customHeight="1">
      <c r="A39" s="9" t="s">
        <v>379</v>
      </c>
      <c r="B39" s="119" t="s">
        <v>380</v>
      </c>
      <c r="C39" s="241">
        <v>0</v>
      </c>
      <c r="D39" s="242">
        <v>0</v>
      </c>
      <c r="E39" s="242">
        <v>0</v>
      </c>
      <c r="F39" s="242">
        <v>0</v>
      </c>
      <c r="G39" s="242">
        <v>0</v>
      </c>
      <c r="H39" s="242">
        <v>0</v>
      </c>
      <c r="I39" s="242">
        <v>0</v>
      </c>
      <c r="J39" s="242">
        <v>0</v>
      </c>
      <c r="K39" s="242">
        <v>0</v>
      </c>
      <c r="L39" s="243">
        <f t="shared" si="0"/>
        <v>0</v>
      </c>
      <c r="M39" s="244">
        <v>0</v>
      </c>
      <c r="N39" s="244">
        <v>0</v>
      </c>
      <c r="O39" s="244">
        <v>0</v>
      </c>
      <c r="P39" s="244">
        <v>0</v>
      </c>
      <c r="Q39" s="244">
        <v>0</v>
      </c>
      <c r="R39" s="244">
        <v>0</v>
      </c>
      <c r="S39" s="244">
        <v>0</v>
      </c>
      <c r="T39" s="244">
        <v>0</v>
      </c>
      <c r="U39" s="244">
        <v>0</v>
      </c>
      <c r="V39" s="244">
        <v>0</v>
      </c>
      <c r="W39" s="244">
        <v>0</v>
      </c>
      <c r="X39" s="244">
        <v>0</v>
      </c>
      <c r="Y39" s="244">
        <v>0</v>
      </c>
      <c r="Z39" s="245">
        <f t="shared" si="1"/>
        <v>0</v>
      </c>
    </row>
    <row r="40" spans="1:26" ht="15" customHeight="1">
      <c r="A40" s="9" t="s">
        <v>381</v>
      </c>
      <c r="B40" s="119" t="s">
        <v>382</v>
      </c>
      <c r="C40" s="241">
        <v>0</v>
      </c>
      <c r="D40" s="242">
        <v>0</v>
      </c>
      <c r="E40" s="242">
        <v>0</v>
      </c>
      <c r="F40" s="242">
        <v>0</v>
      </c>
      <c r="G40" s="242">
        <v>0</v>
      </c>
      <c r="H40" s="242">
        <v>0</v>
      </c>
      <c r="I40" s="242">
        <v>0</v>
      </c>
      <c r="J40" s="242">
        <v>0</v>
      </c>
      <c r="K40" s="242">
        <v>0</v>
      </c>
      <c r="L40" s="243">
        <f t="shared" si="0"/>
        <v>0</v>
      </c>
      <c r="M40" s="244">
        <v>0</v>
      </c>
      <c r="N40" s="244">
        <v>0</v>
      </c>
      <c r="O40" s="244">
        <v>0</v>
      </c>
      <c r="P40" s="244">
        <v>0</v>
      </c>
      <c r="Q40" s="244">
        <v>0</v>
      </c>
      <c r="R40" s="244">
        <v>0</v>
      </c>
      <c r="S40" s="244">
        <v>0</v>
      </c>
      <c r="T40" s="244">
        <v>0</v>
      </c>
      <c r="U40" s="244">
        <v>0</v>
      </c>
      <c r="V40" s="244">
        <v>0</v>
      </c>
      <c r="W40" s="244">
        <v>0</v>
      </c>
      <c r="X40" s="244">
        <v>0</v>
      </c>
      <c r="Y40" s="244">
        <v>0</v>
      </c>
      <c r="Z40" s="245">
        <f t="shared" si="1"/>
        <v>0</v>
      </c>
    </row>
    <row r="41" spans="1:26" ht="15" customHeight="1">
      <c r="A41" s="9" t="s">
        <v>383</v>
      </c>
      <c r="B41" s="119" t="s">
        <v>384</v>
      </c>
      <c r="C41" s="241">
        <v>0</v>
      </c>
      <c r="D41" s="242">
        <v>0</v>
      </c>
      <c r="E41" s="242">
        <v>0</v>
      </c>
      <c r="F41" s="242">
        <v>0</v>
      </c>
      <c r="G41" s="242">
        <v>0</v>
      </c>
      <c r="H41" s="242">
        <v>0</v>
      </c>
      <c r="I41" s="242">
        <v>0</v>
      </c>
      <c r="J41" s="242">
        <v>0</v>
      </c>
      <c r="K41" s="242">
        <v>0</v>
      </c>
      <c r="L41" s="243">
        <f t="shared" si="0"/>
        <v>0</v>
      </c>
      <c r="M41" s="244">
        <v>0</v>
      </c>
      <c r="N41" s="244">
        <v>0</v>
      </c>
      <c r="O41" s="244">
        <v>0</v>
      </c>
      <c r="P41" s="244">
        <v>0</v>
      </c>
      <c r="Q41" s="244">
        <v>0</v>
      </c>
      <c r="R41" s="244">
        <v>0</v>
      </c>
      <c r="S41" s="244">
        <v>0</v>
      </c>
      <c r="T41" s="244">
        <v>0</v>
      </c>
      <c r="U41" s="244">
        <v>0</v>
      </c>
      <c r="V41" s="244">
        <v>0</v>
      </c>
      <c r="W41" s="244">
        <v>0</v>
      </c>
      <c r="X41" s="244">
        <v>0</v>
      </c>
      <c r="Y41" s="244">
        <v>0</v>
      </c>
      <c r="Z41" s="245">
        <f t="shared" si="1"/>
        <v>0</v>
      </c>
    </row>
    <row r="42" spans="1:26" ht="15" customHeight="1">
      <c r="A42" s="9" t="s">
        <v>385</v>
      </c>
      <c r="B42" s="119" t="s">
        <v>386</v>
      </c>
      <c r="C42" s="241">
        <v>0</v>
      </c>
      <c r="D42" s="242">
        <v>0</v>
      </c>
      <c r="E42" s="242">
        <v>0</v>
      </c>
      <c r="F42" s="242">
        <v>0</v>
      </c>
      <c r="G42" s="242">
        <v>0</v>
      </c>
      <c r="H42" s="242">
        <v>0</v>
      </c>
      <c r="I42" s="242">
        <v>0</v>
      </c>
      <c r="J42" s="242">
        <v>0</v>
      </c>
      <c r="K42" s="242">
        <v>0</v>
      </c>
      <c r="L42" s="243">
        <f t="shared" si="0"/>
        <v>0</v>
      </c>
      <c r="M42" s="244">
        <v>0</v>
      </c>
      <c r="N42" s="244">
        <v>0</v>
      </c>
      <c r="O42" s="244">
        <v>0</v>
      </c>
      <c r="P42" s="244">
        <v>0</v>
      </c>
      <c r="Q42" s="244">
        <v>0</v>
      </c>
      <c r="R42" s="244">
        <v>0</v>
      </c>
      <c r="S42" s="244">
        <v>0</v>
      </c>
      <c r="T42" s="244">
        <v>0</v>
      </c>
      <c r="U42" s="244">
        <v>0</v>
      </c>
      <c r="V42" s="244">
        <v>0</v>
      </c>
      <c r="W42" s="244">
        <v>0</v>
      </c>
      <c r="X42" s="244">
        <v>0</v>
      </c>
      <c r="Y42" s="244">
        <v>0</v>
      </c>
      <c r="Z42" s="245">
        <f t="shared" si="1"/>
        <v>0</v>
      </c>
    </row>
    <row r="43" spans="1:26" ht="15" customHeight="1">
      <c r="A43" s="9" t="s">
        <v>387</v>
      </c>
      <c r="B43" s="119" t="s">
        <v>388</v>
      </c>
      <c r="C43" s="241">
        <v>0</v>
      </c>
      <c r="D43" s="242">
        <v>0</v>
      </c>
      <c r="E43" s="242">
        <v>0</v>
      </c>
      <c r="F43" s="242">
        <v>0</v>
      </c>
      <c r="G43" s="242">
        <v>0</v>
      </c>
      <c r="H43" s="242">
        <v>0</v>
      </c>
      <c r="I43" s="242">
        <v>0</v>
      </c>
      <c r="J43" s="242">
        <v>0</v>
      </c>
      <c r="K43" s="242">
        <v>0</v>
      </c>
      <c r="L43" s="243">
        <f t="shared" si="0"/>
        <v>0</v>
      </c>
      <c r="M43" s="244">
        <v>0</v>
      </c>
      <c r="N43" s="244">
        <v>0</v>
      </c>
      <c r="O43" s="244">
        <v>0</v>
      </c>
      <c r="P43" s="244">
        <v>0</v>
      </c>
      <c r="Q43" s="244">
        <v>0</v>
      </c>
      <c r="R43" s="244">
        <v>0</v>
      </c>
      <c r="S43" s="244">
        <v>0</v>
      </c>
      <c r="T43" s="244">
        <v>0</v>
      </c>
      <c r="U43" s="244">
        <v>0</v>
      </c>
      <c r="V43" s="244">
        <v>0</v>
      </c>
      <c r="W43" s="244">
        <v>0</v>
      </c>
      <c r="X43" s="244">
        <v>0</v>
      </c>
      <c r="Y43" s="244">
        <v>0</v>
      </c>
      <c r="Z43" s="245">
        <f t="shared" si="1"/>
        <v>0</v>
      </c>
    </row>
    <row r="44" spans="1:26" ht="15" customHeight="1">
      <c r="A44" s="9" t="s">
        <v>389</v>
      </c>
      <c r="B44" s="119" t="s">
        <v>390</v>
      </c>
      <c r="C44" s="241">
        <v>0</v>
      </c>
      <c r="D44" s="242">
        <v>0</v>
      </c>
      <c r="E44" s="242">
        <v>0</v>
      </c>
      <c r="F44" s="242">
        <v>0</v>
      </c>
      <c r="G44" s="242">
        <v>0</v>
      </c>
      <c r="H44" s="242">
        <v>0</v>
      </c>
      <c r="I44" s="242">
        <v>0</v>
      </c>
      <c r="J44" s="242">
        <v>0</v>
      </c>
      <c r="K44" s="242">
        <v>0</v>
      </c>
      <c r="L44" s="243">
        <f t="shared" si="0"/>
        <v>0</v>
      </c>
      <c r="M44" s="244">
        <v>0</v>
      </c>
      <c r="N44" s="244">
        <v>0</v>
      </c>
      <c r="O44" s="244">
        <v>0</v>
      </c>
      <c r="P44" s="244">
        <v>0</v>
      </c>
      <c r="Q44" s="244">
        <v>0</v>
      </c>
      <c r="R44" s="244">
        <v>0</v>
      </c>
      <c r="S44" s="244">
        <v>0</v>
      </c>
      <c r="T44" s="244">
        <v>0</v>
      </c>
      <c r="U44" s="244">
        <v>0</v>
      </c>
      <c r="V44" s="244">
        <v>0</v>
      </c>
      <c r="W44" s="244">
        <v>0</v>
      </c>
      <c r="X44" s="244">
        <v>0</v>
      </c>
      <c r="Y44" s="244">
        <v>0</v>
      </c>
      <c r="Z44" s="245">
        <f t="shared" si="1"/>
        <v>0</v>
      </c>
    </row>
    <row r="45" spans="1:26" ht="15" customHeight="1">
      <c r="A45" s="9" t="s">
        <v>391</v>
      </c>
      <c r="B45" s="119" t="s">
        <v>392</v>
      </c>
      <c r="C45" s="241">
        <v>0</v>
      </c>
      <c r="D45" s="242">
        <v>0</v>
      </c>
      <c r="E45" s="242">
        <v>0</v>
      </c>
      <c r="F45" s="242">
        <v>0</v>
      </c>
      <c r="G45" s="242">
        <v>0</v>
      </c>
      <c r="H45" s="242">
        <v>0</v>
      </c>
      <c r="I45" s="242">
        <v>0</v>
      </c>
      <c r="J45" s="242">
        <v>0</v>
      </c>
      <c r="K45" s="242">
        <v>0</v>
      </c>
      <c r="L45" s="243">
        <f t="shared" si="0"/>
        <v>0</v>
      </c>
      <c r="M45" s="244">
        <v>0</v>
      </c>
      <c r="N45" s="244">
        <v>0</v>
      </c>
      <c r="O45" s="244">
        <v>0</v>
      </c>
      <c r="P45" s="244">
        <v>0</v>
      </c>
      <c r="Q45" s="244">
        <v>0</v>
      </c>
      <c r="R45" s="244">
        <v>0</v>
      </c>
      <c r="S45" s="244">
        <v>0</v>
      </c>
      <c r="T45" s="244">
        <v>0</v>
      </c>
      <c r="U45" s="244">
        <v>0</v>
      </c>
      <c r="V45" s="244">
        <v>0</v>
      </c>
      <c r="W45" s="244">
        <v>0</v>
      </c>
      <c r="X45" s="244">
        <v>0</v>
      </c>
      <c r="Y45" s="244">
        <v>0</v>
      </c>
      <c r="Z45" s="245">
        <f t="shared" si="1"/>
        <v>0</v>
      </c>
    </row>
    <row r="46" spans="1:26" ht="15" customHeight="1">
      <c r="A46" s="9" t="s">
        <v>393</v>
      </c>
      <c r="B46" s="119" t="s">
        <v>394</v>
      </c>
      <c r="C46" s="241">
        <v>0</v>
      </c>
      <c r="D46" s="242">
        <v>0</v>
      </c>
      <c r="E46" s="242">
        <v>0</v>
      </c>
      <c r="F46" s="242">
        <v>0</v>
      </c>
      <c r="G46" s="242">
        <v>0</v>
      </c>
      <c r="H46" s="242">
        <v>0</v>
      </c>
      <c r="I46" s="242">
        <v>0</v>
      </c>
      <c r="J46" s="242">
        <v>0</v>
      </c>
      <c r="K46" s="242">
        <v>0</v>
      </c>
      <c r="L46" s="243">
        <f t="shared" si="0"/>
        <v>0</v>
      </c>
      <c r="M46" s="244">
        <v>0</v>
      </c>
      <c r="N46" s="244">
        <v>0</v>
      </c>
      <c r="O46" s="244">
        <v>0</v>
      </c>
      <c r="P46" s="244">
        <v>0</v>
      </c>
      <c r="Q46" s="244">
        <v>0</v>
      </c>
      <c r="R46" s="244">
        <v>0</v>
      </c>
      <c r="S46" s="244">
        <v>0</v>
      </c>
      <c r="T46" s="244">
        <v>0</v>
      </c>
      <c r="U46" s="244">
        <v>0</v>
      </c>
      <c r="V46" s="244">
        <v>0</v>
      </c>
      <c r="W46" s="244">
        <v>0</v>
      </c>
      <c r="X46" s="244">
        <v>0</v>
      </c>
      <c r="Y46" s="244">
        <v>0</v>
      </c>
      <c r="Z46" s="245">
        <f t="shared" si="1"/>
        <v>0</v>
      </c>
    </row>
    <row r="47" spans="1:26" ht="15" customHeight="1">
      <c r="A47" s="9" t="s">
        <v>395</v>
      </c>
      <c r="B47" s="119" t="s">
        <v>396</v>
      </c>
      <c r="C47" s="241">
        <v>0</v>
      </c>
      <c r="D47" s="242">
        <v>0</v>
      </c>
      <c r="E47" s="242">
        <v>0</v>
      </c>
      <c r="F47" s="242">
        <v>0</v>
      </c>
      <c r="G47" s="242">
        <v>0</v>
      </c>
      <c r="H47" s="242">
        <v>0</v>
      </c>
      <c r="I47" s="242">
        <v>0</v>
      </c>
      <c r="J47" s="242">
        <v>0</v>
      </c>
      <c r="K47" s="242">
        <v>0</v>
      </c>
      <c r="L47" s="243">
        <f t="shared" si="0"/>
        <v>0</v>
      </c>
      <c r="M47" s="244">
        <v>0</v>
      </c>
      <c r="N47" s="244">
        <v>0</v>
      </c>
      <c r="O47" s="244">
        <v>0</v>
      </c>
      <c r="P47" s="244">
        <v>0</v>
      </c>
      <c r="Q47" s="244">
        <v>0</v>
      </c>
      <c r="R47" s="244">
        <v>0</v>
      </c>
      <c r="S47" s="244">
        <v>0</v>
      </c>
      <c r="T47" s="244">
        <v>0</v>
      </c>
      <c r="U47" s="244">
        <v>0</v>
      </c>
      <c r="V47" s="244">
        <v>0</v>
      </c>
      <c r="W47" s="244">
        <v>0</v>
      </c>
      <c r="X47" s="244">
        <v>0</v>
      </c>
      <c r="Y47" s="244">
        <v>0</v>
      </c>
      <c r="Z47" s="245">
        <f t="shared" si="1"/>
        <v>0</v>
      </c>
    </row>
    <row r="48" spans="1:26" ht="15" customHeight="1">
      <c r="A48" s="9" t="s">
        <v>397</v>
      </c>
      <c r="B48" s="119" t="s">
        <v>398</v>
      </c>
      <c r="C48" s="241">
        <v>0</v>
      </c>
      <c r="D48" s="242">
        <v>0</v>
      </c>
      <c r="E48" s="242">
        <v>0</v>
      </c>
      <c r="F48" s="242">
        <v>0</v>
      </c>
      <c r="G48" s="242">
        <v>0</v>
      </c>
      <c r="H48" s="242">
        <v>0</v>
      </c>
      <c r="I48" s="242">
        <v>0</v>
      </c>
      <c r="J48" s="242">
        <v>0</v>
      </c>
      <c r="K48" s="242">
        <v>0</v>
      </c>
      <c r="L48" s="243">
        <f t="shared" si="0"/>
        <v>0</v>
      </c>
      <c r="M48" s="244">
        <v>0</v>
      </c>
      <c r="N48" s="244">
        <v>0</v>
      </c>
      <c r="O48" s="244">
        <v>0</v>
      </c>
      <c r="P48" s="244">
        <v>0</v>
      </c>
      <c r="Q48" s="244">
        <v>0</v>
      </c>
      <c r="R48" s="244">
        <v>0</v>
      </c>
      <c r="S48" s="244">
        <v>0</v>
      </c>
      <c r="T48" s="244">
        <v>0</v>
      </c>
      <c r="U48" s="244">
        <v>0</v>
      </c>
      <c r="V48" s="244">
        <v>0</v>
      </c>
      <c r="W48" s="244">
        <v>0</v>
      </c>
      <c r="X48" s="244">
        <v>0</v>
      </c>
      <c r="Y48" s="244">
        <v>0</v>
      </c>
      <c r="Z48" s="245">
        <f t="shared" si="1"/>
        <v>0</v>
      </c>
    </row>
    <row r="49" spans="1:26" ht="15" customHeight="1">
      <c r="A49" s="9" t="s">
        <v>399</v>
      </c>
      <c r="B49" s="119" t="s">
        <v>400</v>
      </c>
      <c r="C49" s="241">
        <v>0</v>
      </c>
      <c r="D49" s="242">
        <v>0</v>
      </c>
      <c r="E49" s="242">
        <v>0</v>
      </c>
      <c r="F49" s="242">
        <v>0</v>
      </c>
      <c r="G49" s="242">
        <v>0</v>
      </c>
      <c r="H49" s="242">
        <v>0</v>
      </c>
      <c r="I49" s="242">
        <v>0</v>
      </c>
      <c r="J49" s="242">
        <v>0</v>
      </c>
      <c r="K49" s="242">
        <v>0</v>
      </c>
      <c r="L49" s="243">
        <f t="shared" si="0"/>
        <v>0</v>
      </c>
      <c r="M49" s="244">
        <v>0</v>
      </c>
      <c r="N49" s="244">
        <v>0</v>
      </c>
      <c r="O49" s="244">
        <v>0</v>
      </c>
      <c r="P49" s="244">
        <v>0</v>
      </c>
      <c r="Q49" s="244">
        <v>0</v>
      </c>
      <c r="R49" s="244">
        <v>0</v>
      </c>
      <c r="S49" s="244">
        <v>0</v>
      </c>
      <c r="T49" s="244">
        <v>0</v>
      </c>
      <c r="U49" s="244">
        <v>0</v>
      </c>
      <c r="V49" s="244">
        <v>0</v>
      </c>
      <c r="W49" s="244">
        <v>0</v>
      </c>
      <c r="X49" s="244">
        <v>0</v>
      </c>
      <c r="Y49" s="244">
        <v>0</v>
      </c>
      <c r="Z49" s="245">
        <f t="shared" si="1"/>
        <v>0</v>
      </c>
    </row>
    <row r="50" spans="1:26" ht="15" customHeight="1">
      <c r="A50" s="9" t="s">
        <v>401</v>
      </c>
      <c r="B50" s="119" t="s">
        <v>402</v>
      </c>
      <c r="C50" s="241">
        <v>0</v>
      </c>
      <c r="D50" s="242">
        <v>0</v>
      </c>
      <c r="E50" s="242">
        <v>0</v>
      </c>
      <c r="F50" s="242">
        <v>0</v>
      </c>
      <c r="G50" s="242">
        <v>0</v>
      </c>
      <c r="H50" s="242">
        <v>0</v>
      </c>
      <c r="I50" s="242">
        <v>0</v>
      </c>
      <c r="J50" s="242">
        <v>0</v>
      </c>
      <c r="K50" s="242">
        <v>0</v>
      </c>
      <c r="L50" s="243">
        <f t="shared" si="0"/>
        <v>0</v>
      </c>
      <c r="M50" s="244">
        <v>0</v>
      </c>
      <c r="N50" s="244">
        <v>0</v>
      </c>
      <c r="O50" s="244">
        <v>0</v>
      </c>
      <c r="P50" s="244">
        <v>0</v>
      </c>
      <c r="Q50" s="244">
        <v>0</v>
      </c>
      <c r="R50" s="244">
        <v>0</v>
      </c>
      <c r="S50" s="244">
        <v>0</v>
      </c>
      <c r="T50" s="244">
        <v>0</v>
      </c>
      <c r="U50" s="244">
        <v>0</v>
      </c>
      <c r="V50" s="244">
        <v>0</v>
      </c>
      <c r="W50" s="244">
        <v>0</v>
      </c>
      <c r="X50" s="244">
        <v>0</v>
      </c>
      <c r="Y50" s="244">
        <v>0</v>
      </c>
      <c r="Z50" s="245">
        <f t="shared" si="1"/>
        <v>0</v>
      </c>
    </row>
    <row r="51" spans="1:26" ht="15" customHeight="1">
      <c r="A51" s="9" t="s">
        <v>403</v>
      </c>
      <c r="B51" s="119" t="s">
        <v>404</v>
      </c>
      <c r="C51" s="241">
        <v>0</v>
      </c>
      <c r="D51" s="242">
        <v>0</v>
      </c>
      <c r="E51" s="242">
        <v>0</v>
      </c>
      <c r="F51" s="242">
        <v>0</v>
      </c>
      <c r="G51" s="242">
        <v>0</v>
      </c>
      <c r="H51" s="242">
        <v>0</v>
      </c>
      <c r="I51" s="242">
        <v>0</v>
      </c>
      <c r="J51" s="242">
        <v>0</v>
      </c>
      <c r="K51" s="242">
        <v>0</v>
      </c>
      <c r="L51" s="243">
        <f t="shared" si="0"/>
        <v>0</v>
      </c>
      <c r="M51" s="244">
        <v>0</v>
      </c>
      <c r="N51" s="244">
        <v>0</v>
      </c>
      <c r="O51" s="244">
        <v>0</v>
      </c>
      <c r="P51" s="244">
        <v>0</v>
      </c>
      <c r="Q51" s="244">
        <v>0</v>
      </c>
      <c r="R51" s="244">
        <v>0</v>
      </c>
      <c r="S51" s="244">
        <v>0</v>
      </c>
      <c r="T51" s="244">
        <v>0</v>
      </c>
      <c r="U51" s="244">
        <v>0</v>
      </c>
      <c r="V51" s="244">
        <v>0</v>
      </c>
      <c r="W51" s="244">
        <v>0</v>
      </c>
      <c r="X51" s="244">
        <v>0</v>
      </c>
      <c r="Y51" s="244">
        <v>0</v>
      </c>
      <c r="Z51" s="245">
        <f t="shared" si="1"/>
        <v>0</v>
      </c>
    </row>
    <row r="52" spans="1:26" ht="15" customHeight="1">
      <c r="A52" s="9" t="s">
        <v>405</v>
      </c>
      <c r="B52" s="119" t="s">
        <v>406</v>
      </c>
      <c r="C52" s="241">
        <v>0</v>
      </c>
      <c r="D52" s="242">
        <v>0</v>
      </c>
      <c r="E52" s="242">
        <v>0</v>
      </c>
      <c r="F52" s="242">
        <v>0</v>
      </c>
      <c r="G52" s="242">
        <v>0</v>
      </c>
      <c r="H52" s="242">
        <v>0</v>
      </c>
      <c r="I52" s="242">
        <v>0</v>
      </c>
      <c r="J52" s="242">
        <v>0</v>
      </c>
      <c r="K52" s="242">
        <v>0</v>
      </c>
      <c r="L52" s="243">
        <f t="shared" si="0"/>
        <v>0</v>
      </c>
      <c r="M52" s="244">
        <v>0</v>
      </c>
      <c r="N52" s="244">
        <v>0</v>
      </c>
      <c r="O52" s="244">
        <v>0</v>
      </c>
      <c r="P52" s="244">
        <v>0</v>
      </c>
      <c r="Q52" s="244">
        <v>0</v>
      </c>
      <c r="R52" s="244">
        <v>0</v>
      </c>
      <c r="S52" s="244">
        <v>0</v>
      </c>
      <c r="T52" s="244">
        <v>0</v>
      </c>
      <c r="U52" s="244">
        <v>0</v>
      </c>
      <c r="V52" s="244">
        <v>0</v>
      </c>
      <c r="W52" s="244">
        <v>0</v>
      </c>
      <c r="X52" s="244">
        <v>0</v>
      </c>
      <c r="Y52" s="244">
        <v>0</v>
      </c>
      <c r="Z52" s="245">
        <f t="shared" si="1"/>
        <v>0</v>
      </c>
    </row>
    <row r="53" spans="1:26" ht="15" customHeight="1">
      <c r="A53" s="11" t="s">
        <v>407</v>
      </c>
      <c r="B53" s="118" t="s">
        <v>408</v>
      </c>
      <c r="C53" s="246">
        <v>0</v>
      </c>
      <c r="D53" s="247">
        <v>0</v>
      </c>
      <c r="E53" s="247">
        <v>0</v>
      </c>
      <c r="F53" s="247">
        <v>0</v>
      </c>
      <c r="G53" s="247">
        <v>0</v>
      </c>
      <c r="H53" s="247">
        <v>0</v>
      </c>
      <c r="I53" s="247">
        <v>0</v>
      </c>
      <c r="J53" s="247">
        <v>0</v>
      </c>
      <c r="K53" s="247">
        <v>0</v>
      </c>
      <c r="L53" s="248">
        <f t="shared" si="0"/>
        <v>0</v>
      </c>
      <c r="M53" s="249">
        <v>0</v>
      </c>
      <c r="N53" s="249">
        <v>0</v>
      </c>
      <c r="O53" s="249">
        <v>0</v>
      </c>
      <c r="P53" s="249">
        <v>0</v>
      </c>
      <c r="Q53" s="249">
        <v>0</v>
      </c>
      <c r="R53" s="249">
        <v>0</v>
      </c>
      <c r="S53" s="249">
        <v>0</v>
      </c>
      <c r="T53" s="249">
        <v>0</v>
      </c>
      <c r="U53" s="249">
        <v>0</v>
      </c>
      <c r="V53" s="249">
        <v>0</v>
      </c>
      <c r="W53" s="249">
        <v>0</v>
      </c>
      <c r="X53" s="249">
        <v>0</v>
      </c>
      <c r="Y53" s="249">
        <v>0</v>
      </c>
      <c r="Z53" s="250">
        <f t="shared" si="1"/>
        <v>0</v>
      </c>
    </row>
    <row r="54" spans="1:26" ht="15" customHeight="1">
      <c r="A54" s="22" t="s">
        <v>409</v>
      </c>
      <c r="B54" s="43" t="s">
        <v>410</v>
      </c>
      <c r="C54" s="251">
        <f t="shared" ref="C54:L54" si="2">SUM(C9:C53)</f>
        <v>0</v>
      </c>
      <c r="D54" s="252">
        <f t="shared" si="2"/>
        <v>0</v>
      </c>
      <c r="E54" s="252">
        <f t="shared" si="2"/>
        <v>0</v>
      </c>
      <c r="F54" s="252">
        <f t="shared" si="2"/>
        <v>0</v>
      </c>
      <c r="G54" s="252">
        <f t="shared" si="2"/>
        <v>0</v>
      </c>
      <c r="H54" s="252">
        <f t="shared" si="2"/>
        <v>0</v>
      </c>
      <c r="I54" s="252">
        <f t="shared" si="2"/>
        <v>0</v>
      </c>
      <c r="J54" s="252">
        <f t="shared" si="2"/>
        <v>0</v>
      </c>
      <c r="K54" s="252">
        <f t="shared" si="2"/>
        <v>0</v>
      </c>
      <c r="L54" s="253">
        <f t="shared" si="2"/>
        <v>0</v>
      </c>
      <c r="M54" s="254">
        <f t="shared" ref="M54:X54" si="3">SUM(M9:M53)</f>
        <v>0</v>
      </c>
      <c r="N54" s="254">
        <f t="shared" si="3"/>
        <v>0</v>
      </c>
      <c r="O54" s="254">
        <f t="shared" si="3"/>
        <v>0</v>
      </c>
      <c r="P54" s="254">
        <f t="shared" si="3"/>
        <v>0</v>
      </c>
      <c r="Q54" s="254">
        <f t="shared" si="3"/>
        <v>0</v>
      </c>
      <c r="R54" s="254">
        <f t="shared" si="3"/>
        <v>0</v>
      </c>
      <c r="S54" s="254">
        <f t="shared" si="3"/>
        <v>0</v>
      </c>
      <c r="T54" s="254">
        <f t="shared" si="3"/>
        <v>0</v>
      </c>
      <c r="U54" s="254">
        <f t="shared" si="3"/>
        <v>0</v>
      </c>
      <c r="V54" s="254">
        <f t="shared" si="3"/>
        <v>0</v>
      </c>
      <c r="W54" s="254">
        <f t="shared" si="3"/>
        <v>0</v>
      </c>
      <c r="X54" s="254">
        <f t="shared" si="3"/>
        <v>0</v>
      </c>
      <c r="Y54" s="254">
        <f>SUM(Y9:Y53)</f>
        <v>0</v>
      </c>
      <c r="Z54" s="254">
        <f>SUM(Z9:Z53)</f>
        <v>0</v>
      </c>
    </row>
    <row r="55" spans="1:26" ht="15" customHeight="1">
      <c r="A55" s="21"/>
      <c r="B55" s="14"/>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6"/>
    </row>
    <row r="56" spans="1:26" ht="15" customHeight="1">
      <c r="A56" s="5">
        <v>2</v>
      </c>
      <c r="B56" s="47" t="s">
        <v>411</v>
      </c>
      <c r="C56" s="381">
        <v>0</v>
      </c>
      <c r="D56" s="382">
        <v>0</v>
      </c>
      <c r="E56" s="382">
        <v>0</v>
      </c>
      <c r="F56" s="382">
        <v>0</v>
      </c>
      <c r="G56" s="382">
        <v>0</v>
      </c>
      <c r="H56" s="382">
        <v>0</v>
      </c>
      <c r="I56" s="382">
        <v>0</v>
      </c>
      <c r="J56" s="382">
        <v>0</v>
      </c>
      <c r="K56" s="382">
        <v>0</v>
      </c>
      <c r="L56" s="257">
        <f>SUM(C56:K56)</f>
        <v>0</v>
      </c>
      <c r="M56" s="383">
        <v>0</v>
      </c>
      <c r="N56" s="383">
        <v>0</v>
      </c>
      <c r="O56" s="383">
        <v>0</v>
      </c>
      <c r="P56" s="383">
        <v>0</v>
      </c>
      <c r="Q56" s="383">
        <v>0</v>
      </c>
      <c r="R56" s="383">
        <v>0</v>
      </c>
      <c r="S56" s="383">
        <v>0</v>
      </c>
      <c r="T56" s="383">
        <v>0</v>
      </c>
      <c r="U56" s="383">
        <v>0</v>
      </c>
      <c r="V56" s="383">
        <v>0</v>
      </c>
      <c r="W56" s="383">
        <v>0</v>
      </c>
      <c r="X56" s="383">
        <v>0</v>
      </c>
      <c r="Y56" s="383">
        <v>0</v>
      </c>
      <c r="Z56" s="258">
        <f>SUM(L56:Y56)</f>
        <v>0</v>
      </c>
    </row>
    <row r="57" spans="1:26" ht="15" customHeight="1">
      <c r="A57" s="21"/>
      <c r="B57" s="14"/>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6"/>
    </row>
    <row r="58" spans="1:26" ht="15" customHeight="1">
      <c r="A58" s="34">
        <v>3</v>
      </c>
      <c r="B58" s="44" t="s">
        <v>412</v>
      </c>
      <c r="C58" s="225" t="s">
        <v>28</v>
      </c>
      <c r="D58" s="225" t="s">
        <v>28</v>
      </c>
      <c r="E58" s="225" t="s">
        <v>28</v>
      </c>
      <c r="F58" s="225" t="s">
        <v>28</v>
      </c>
      <c r="G58" s="225" t="s">
        <v>28</v>
      </c>
      <c r="H58" s="225" t="s">
        <v>28</v>
      </c>
      <c r="I58" s="225" t="s">
        <v>28</v>
      </c>
      <c r="J58" s="225" t="s">
        <v>28</v>
      </c>
      <c r="K58" s="225" t="s">
        <v>28</v>
      </c>
      <c r="L58" s="225" t="s">
        <v>28</v>
      </c>
      <c r="M58" s="225" t="s">
        <v>28</v>
      </c>
      <c r="N58" s="225" t="s">
        <v>28</v>
      </c>
      <c r="O58" s="225" t="s">
        <v>28</v>
      </c>
      <c r="P58" s="225" t="s">
        <v>28</v>
      </c>
      <c r="Q58" s="225" t="s">
        <v>28</v>
      </c>
      <c r="R58" s="225" t="s">
        <v>28</v>
      </c>
      <c r="S58" s="225" t="s">
        <v>28</v>
      </c>
      <c r="T58" s="225" t="s">
        <v>28</v>
      </c>
      <c r="U58" s="225" t="s">
        <v>28</v>
      </c>
      <c r="V58" s="225" t="s">
        <v>28</v>
      </c>
      <c r="W58" s="225" t="s">
        <v>28</v>
      </c>
      <c r="X58" s="225" t="s">
        <v>28</v>
      </c>
      <c r="Y58" s="225" t="s">
        <v>28</v>
      </c>
      <c r="Z58" s="226" t="s">
        <v>28</v>
      </c>
    </row>
    <row r="59" spans="1:26" ht="15" customHeight="1">
      <c r="A59" s="7" t="s">
        <v>109</v>
      </c>
      <c r="B59" s="117" t="s">
        <v>413</v>
      </c>
      <c r="C59" s="380">
        <v>0</v>
      </c>
      <c r="D59" s="237">
        <v>0</v>
      </c>
      <c r="E59" s="237">
        <v>0</v>
      </c>
      <c r="F59" s="237">
        <v>0</v>
      </c>
      <c r="G59" s="237">
        <v>0</v>
      </c>
      <c r="H59" s="237">
        <v>0</v>
      </c>
      <c r="I59" s="237">
        <v>0</v>
      </c>
      <c r="J59" s="237">
        <v>0</v>
      </c>
      <c r="K59" s="237">
        <v>0</v>
      </c>
      <c r="L59" s="238">
        <f>SUM(C59:K59)</f>
        <v>0</v>
      </c>
      <c r="M59" s="239">
        <v>0</v>
      </c>
      <c r="N59" s="239">
        <v>0</v>
      </c>
      <c r="O59" s="239">
        <v>0</v>
      </c>
      <c r="P59" s="239">
        <v>0</v>
      </c>
      <c r="Q59" s="239">
        <v>0</v>
      </c>
      <c r="R59" s="239">
        <v>0</v>
      </c>
      <c r="S59" s="239">
        <v>0</v>
      </c>
      <c r="T59" s="239">
        <v>0</v>
      </c>
      <c r="U59" s="239">
        <v>0</v>
      </c>
      <c r="V59" s="239">
        <v>0</v>
      </c>
      <c r="W59" s="239">
        <v>0</v>
      </c>
      <c r="X59" s="239">
        <v>0</v>
      </c>
      <c r="Y59" s="239">
        <v>0</v>
      </c>
      <c r="Z59" s="240">
        <f>SUM(L59:Y59)</f>
        <v>0</v>
      </c>
    </row>
    <row r="60" spans="1:26" ht="15" customHeight="1">
      <c r="A60" s="9" t="s">
        <v>111</v>
      </c>
      <c r="B60" s="119" t="s">
        <v>414</v>
      </c>
      <c r="C60" s="241">
        <v>0</v>
      </c>
      <c r="D60" s="242">
        <v>0</v>
      </c>
      <c r="E60" s="242">
        <v>0</v>
      </c>
      <c r="F60" s="242">
        <v>0</v>
      </c>
      <c r="G60" s="242">
        <v>0</v>
      </c>
      <c r="H60" s="242">
        <v>0</v>
      </c>
      <c r="I60" s="242">
        <v>0</v>
      </c>
      <c r="J60" s="242">
        <v>0</v>
      </c>
      <c r="K60" s="242">
        <v>0</v>
      </c>
      <c r="L60" s="243">
        <f>SUM(C60:K60)</f>
        <v>0</v>
      </c>
      <c r="M60" s="244">
        <v>0</v>
      </c>
      <c r="N60" s="244">
        <v>0</v>
      </c>
      <c r="O60" s="244">
        <v>0</v>
      </c>
      <c r="P60" s="244">
        <v>0</v>
      </c>
      <c r="Q60" s="244">
        <v>0</v>
      </c>
      <c r="R60" s="244">
        <v>0</v>
      </c>
      <c r="S60" s="244">
        <v>0</v>
      </c>
      <c r="T60" s="244">
        <v>0</v>
      </c>
      <c r="U60" s="244">
        <v>0</v>
      </c>
      <c r="V60" s="244">
        <v>0</v>
      </c>
      <c r="W60" s="244">
        <v>0</v>
      </c>
      <c r="X60" s="244">
        <v>0</v>
      </c>
      <c r="Y60" s="244">
        <v>0</v>
      </c>
      <c r="Z60" s="245">
        <f>SUM(L60:Y60)</f>
        <v>0</v>
      </c>
    </row>
    <row r="61" spans="1:26" ht="15" customHeight="1">
      <c r="A61" s="11" t="s">
        <v>113</v>
      </c>
      <c r="B61" s="118" t="s">
        <v>415</v>
      </c>
      <c r="C61" s="246">
        <v>0</v>
      </c>
      <c r="D61" s="247">
        <v>0</v>
      </c>
      <c r="E61" s="247">
        <v>0</v>
      </c>
      <c r="F61" s="247">
        <v>0</v>
      </c>
      <c r="G61" s="247">
        <v>0</v>
      </c>
      <c r="H61" s="247">
        <v>0</v>
      </c>
      <c r="I61" s="247">
        <v>0</v>
      </c>
      <c r="J61" s="247">
        <v>0</v>
      </c>
      <c r="K61" s="247">
        <v>0</v>
      </c>
      <c r="L61" s="248">
        <f>SUM(C61:K61)</f>
        <v>0</v>
      </c>
      <c r="M61" s="249">
        <v>0</v>
      </c>
      <c r="N61" s="249">
        <v>0</v>
      </c>
      <c r="O61" s="249">
        <v>0</v>
      </c>
      <c r="P61" s="249">
        <v>0</v>
      </c>
      <c r="Q61" s="249">
        <v>0</v>
      </c>
      <c r="R61" s="249">
        <v>0</v>
      </c>
      <c r="S61" s="249">
        <v>0</v>
      </c>
      <c r="T61" s="249">
        <v>0</v>
      </c>
      <c r="U61" s="249">
        <v>0</v>
      </c>
      <c r="V61" s="249">
        <v>0</v>
      </c>
      <c r="W61" s="249">
        <v>0</v>
      </c>
      <c r="X61" s="249">
        <v>0</v>
      </c>
      <c r="Y61" s="249">
        <v>0</v>
      </c>
      <c r="Z61" s="250">
        <f>SUM(L61:Y61)</f>
        <v>0</v>
      </c>
    </row>
    <row r="62" spans="1:26" ht="15" customHeight="1">
      <c r="A62" s="22" t="s">
        <v>115</v>
      </c>
      <c r="B62" s="43" t="s">
        <v>416</v>
      </c>
      <c r="C62" s="251">
        <f>SUM(C59:C61)</f>
        <v>0</v>
      </c>
      <c r="D62" s="252">
        <f t="shared" ref="D62:Z62" si="4">SUM(D59:D61)</f>
        <v>0</v>
      </c>
      <c r="E62" s="252">
        <f t="shared" si="4"/>
        <v>0</v>
      </c>
      <c r="F62" s="252">
        <f t="shared" si="4"/>
        <v>0</v>
      </c>
      <c r="G62" s="252">
        <f t="shared" si="4"/>
        <v>0</v>
      </c>
      <c r="H62" s="252">
        <f t="shared" si="4"/>
        <v>0</v>
      </c>
      <c r="I62" s="252">
        <f t="shared" si="4"/>
        <v>0</v>
      </c>
      <c r="J62" s="252">
        <f t="shared" si="4"/>
        <v>0</v>
      </c>
      <c r="K62" s="252">
        <f t="shared" si="4"/>
        <v>0</v>
      </c>
      <c r="L62" s="253">
        <f t="shared" si="4"/>
        <v>0</v>
      </c>
      <c r="M62" s="254">
        <f t="shared" si="4"/>
        <v>0</v>
      </c>
      <c r="N62" s="254">
        <f t="shared" si="4"/>
        <v>0</v>
      </c>
      <c r="O62" s="254">
        <f t="shared" si="4"/>
        <v>0</v>
      </c>
      <c r="P62" s="254">
        <f t="shared" si="4"/>
        <v>0</v>
      </c>
      <c r="Q62" s="254">
        <f t="shared" si="4"/>
        <v>0</v>
      </c>
      <c r="R62" s="254">
        <f t="shared" si="4"/>
        <v>0</v>
      </c>
      <c r="S62" s="254">
        <f t="shared" si="4"/>
        <v>0</v>
      </c>
      <c r="T62" s="254">
        <f t="shared" si="4"/>
        <v>0</v>
      </c>
      <c r="U62" s="254">
        <f t="shared" si="4"/>
        <v>0</v>
      </c>
      <c r="V62" s="254">
        <f t="shared" si="4"/>
        <v>0</v>
      </c>
      <c r="W62" s="254">
        <f t="shared" si="4"/>
        <v>0</v>
      </c>
      <c r="X62" s="254">
        <f t="shared" si="4"/>
        <v>0</v>
      </c>
      <c r="Y62" s="254">
        <f t="shared" si="4"/>
        <v>0</v>
      </c>
      <c r="Z62" s="254">
        <f t="shared" si="4"/>
        <v>0</v>
      </c>
    </row>
    <row r="63" spans="1:26" ht="15" customHeight="1">
      <c r="A63" s="21"/>
      <c r="B63" s="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6"/>
    </row>
    <row r="64" spans="1:26" ht="15" customHeight="1">
      <c r="A64" s="22">
        <v>4</v>
      </c>
      <c r="B64" s="111" t="s">
        <v>417</v>
      </c>
      <c r="C64" s="251">
        <f>SUM(C54,C56,C62)</f>
        <v>0</v>
      </c>
      <c r="D64" s="252">
        <f t="shared" ref="D64:Z64" si="5">SUM(D54,D56,D62)</f>
        <v>0</v>
      </c>
      <c r="E64" s="252">
        <f t="shared" si="5"/>
        <v>0</v>
      </c>
      <c r="F64" s="252">
        <f t="shared" si="5"/>
        <v>0</v>
      </c>
      <c r="G64" s="252">
        <f t="shared" si="5"/>
        <v>0</v>
      </c>
      <c r="H64" s="252">
        <f t="shared" si="5"/>
        <v>0</v>
      </c>
      <c r="I64" s="252">
        <f t="shared" si="5"/>
        <v>0</v>
      </c>
      <c r="J64" s="252">
        <f t="shared" si="5"/>
        <v>0</v>
      </c>
      <c r="K64" s="252">
        <f>SUM(K54,K56,K62)</f>
        <v>0</v>
      </c>
      <c r="L64" s="253">
        <f t="shared" si="5"/>
        <v>0</v>
      </c>
      <c r="M64" s="254">
        <f t="shared" si="5"/>
        <v>0</v>
      </c>
      <c r="N64" s="254">
        <f t="shared" si="5"/>
        <v>0</v>
      </c>
      <c r="O64" s="254">
        <f t="shared" si="5"/>
        <v>0</v>
      </c>
      <c r="P64" s="254">
        <f t="shared" si="5"/>
        <v>0</v>
      </c>
      <c r="Q64" s="254">
        <f t="shared" si="5"/>
        <v>0</v>
      </c>
      <c r="R64" s="254">
        <f t="shared" si="5"/>
        <v>0</v>
      </c>
      <c r="S64" s="254">
        <f t="shared" si="5"/>
        <v>0</v>
      </c>
      <c r="T64" s="254">
        <f t="shared" si="5"/>
        <v>0</v>
      </c>
      <c r="U64" s="254">
        <f t="shared" si="5"/>
        <v>0</v>
      </c>
      <c r="V64" s="254">
        <f t="shared" si="5"/>
        <v>0</v>
      </c>
      <c r="W64" s="254">
        <f t="shared" si="5"/>
        <v>0</v>
      </c>
      <c r="X64" s="254">
        <f t="shared" si="5"/>
        <v>0</v>
      </c>
      <c r="Y64" s="254">
        <f t="shared" si="5"/>
        <v>0</v>
      </c>
      <c r="Z64" s="254">
        <f t="shared" si="5"/>
        <v>0</v>
      </c>
    </row>
    <row r="65" spans="1:26" ht="15" customHeight="1">
      <c r="A65" s="21"/>
      <c r="B65" s="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6"/>
    </row>
    <row r="66" spans="1:26" ht="27">
      <c r="A66" s="26">
        <v>5</v>
      </c>
      <c r="B66" s="110" t="s">
        <v>418</v>
      </c>
      <c r="C66" s="381">
        <v>0</v>
      </c>
      <c r="D66" s="382">
        <v>0</v>
      </c>
      <c r="E66" s="382">
        <v>0</v>
      </c>
      <c r="F66" s="382">
        <v>0</v>
      </c>
      <c r="G66" s="382">
        <v>0</v>
      </c>
      <c r="H66" s="382">
        <v>0</v>
      </c>
      <c r="I66" s="382">
        <v>0</v>
      </c>
      <c r="J66" s="382">
        <v>0</v>
      </c>
      <c r="K66" s="382">
        <v>0</v>
      </c>
      <c r="L66" s="257">
        <f>SUM(C66:K66)</f>
        <v>0</v>
      </c>
      <c r="M66" s="383">
        <v>0</v>
      </c>
      <c r="N66" s="383">
        <v>0</v>
      </c>
      <c r="O66" s="383">
        <v>0</v>
      </c>
      <c r="P66" s="383">
        <v>0</v>
      </c>
      <c r="Q66" s="383">
        <v>0</v>
      </c>
      <c r="R66" s="383">
        <v>0</v>
      </c>
      <c r="S66" s="383">
        <v>0</v>
      </c>
      <c r="T66" s="383">
        <v>0</v>
      </c>
      <c r="U66" s="383">
        <v>0</v>
      </c>
      <c r="V66" s="383">
        <v>0</v>
      </c>
      <c r="W66" s="383">
        <v>0</v>
      </c>
      <c r="X66" s="383">
        <v>0</v>
      </c>
      <c r="Y66" s="383">
        <v>0</v>
      </c>
      <c r="Z66" s="258">
        <f>SUM(L66:Y66)</f>
        <v>0</v>
      </c>
    </row>
    <row r="67" spans="1:26" ht="15" customHeight="1">
      <c r="A67" s="21"/>
      <c r="B67" s="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6"/>
    </row>
    <row r="68" spans="1:26" ht="13.5">
      <c r="A68" s="26">
        <v>6</v>
      </c>
      <c r="B68" s="110" t="s">
        <v>419</v>
      </c>
      <c r="C68" s="381">
        <v>0</v>
      </c>
      <c r="D68" s="382">
        <v>0</v>
      </c>
      <c r="E68" s="382">
        <v>0</v>
      </c>
      <c r="F68" s="382">
        <v>0</v>
      </c>
      <c r="G68" s="382">
        <v>0</v>
      </c>
      <c r="H68" s="382">
        <v>0</v>
      </c>
      <c r="I68" s="382">
        <v>0</v>
      </c>
      <c r="J68" s="382">
        <v>0</v>
      </c>
      <c r="K68" s="382">
        <v>0</v>
      </c>
      <c r="L68" s="257">
        <f>SUM(C68:K68)</f>
        <v>0</v>
      </c>
      <c r="M68" s="383">
        <v>0</v>
      </c>
      <c r="N68" s="383">
        <v>0</v>
      </c>
      <c r="O68" s="383">
        <v>0</v>
      </c>
      <c r="P68" s="383">
        <v>0</v>
      </c>
      <c r="Q68" s="383">
        <v>0</v>
      </c>
      <c r="R68" s="383">
        <v>0</v>
      </c>
      <c r="S68" s="383">
        <v>0</v>
      </c>
      <c r="T68" s="383">
        <v>0</v>
      </c>
      <c r="U68" s="383">
        <v>0</v>
      </c>
      <c r="V68" s="383">
        <v>0</v>
      </c>
      <c r="W68" s="383">
        <v>0</v>
      </c>
      <c r="X68" s="383">
        <v>0</v>
      </c>
      <c r="Y68" s="383">
        <v>0</v>
      </c>
      <c r="Z68" s="258">
        <f>SUM(L68:Y68)</f>
        <v>0</v>
      </c>
    </row>
    <row r="70" spans="1:26" ht="13.5">
      <c r="M70" s="46"/>
      <c r="N70" s="46"/>
      <c r="O70" s="46"/>
      <c r="P70" s="46"/>
      <c r="Q70" s="46"/>
      <c r="R70" s="46"/>
      <c r="S70" s="46"/>
      <c r="T70" s="46"/>
      <c r="U70" s="46"/>
      <c r="V70" s="46"/>
      <c r="W70" s="46"/>
      <c r="X70" s="46"/>
      <c r="Y70" s="46"/>
      <c r="Z70" s="46"/>
    </row>
    <row r="71" spans="1:26" ht="13.5">
      <c r="C71" s="155"/>
      <c r="D71" s="155"/>
      <c r="E71" s="155"/>
      <c r="F71" s="155"/>
      <c r="G71" s="155"/>
      <c r="H71" s="155"/>
      <c r="I71" s="155"/>
      <c r="J71" s="155"/>
      <c r="K71" s="155"/>
      <c r="L71" s="155"/>
      <c r="M71" s="155"/>
      <c r="N71" s="155"/>
      <c r="O71" s="155"/>
      <c r="Q71" s="180"/>
      <c r="R71" s="180"/>
      <c r="S71" s="180"/>
      <c r="T71" s="180"/>
      <c r="U71" s="191"/>
      <c r="V71" s="180"/>
    </row>
    <row r="72" spans="1:26" ht="13.5">
      <c r="A72" s="99"/>
      <c r="B72" s="46"/>
      <c r="C72" s="155"/>
      <c r="D72" s="155"/>
      <c r="E72" s="155"/>
      <c r="F72" s="155"/>
      <c r="G72" s="155"/>
      <c r="H72" s="155"/>
      <c r="I72" s="155"/>
      <c r="J72" s="155"/>
      <c r="K72" s="155"/>
      <c r="L72" s="155"/>
      <c r="M72" s="155"/>
      <c r="N72" s="155"/>
      <c r="O72" s="155"/>
      <c r="Q72" s="180"/>
      <c r="R72" s="180"/>
      <c r="S72" s="180"/>
      <c r="T72" s="180"/>
      <c r="U72" s="191"/>
      <c r="V72" s="180"/>
    </row>
    <row r="73" spans="1:26" ht="13.5">
      <c r="A73" s="99"/>
      <c r="B73" s="46"/>
      <c r="C73" s="46"/>
      <c r="D73" s="46"/>
      <c r="E73" s="46"/>
      <c r="F73" s="46"/>
      <c r="G73" s="46"/>
      <c r="H73" s="46"/>
      <c r="I73" s="46"/>
      <c r="J73" s="46"/>
      <c r="K73" s="46"/>
      <c r="L73" s="46"/>
      <c r="M73" s="46"/>
      <c r="N73" s="46"/>
      <c r="O73" s="46"/>
      <c r="Q73" s="180"/>
      <c r="R73" s="180"/>
      <c r="S73" s="180"/>
      <c r="T73" s="180"/>
      <c r="U73" s="191"/>
      <c r="V73" s="180"/>
    </row>
    <row r="74" spans="1:26" ht="13.5">
      <c r="C74" s="46"/>
      <c r="D74" s="46"/>
      <c r="E74" s="46"/>
      <c r="F74" s="46"/>
      <c r="G74" s="46"/>
      <c r="H74" s="46"/>
      <c r="I74" s="46"/>
      <c r="J74" s="46"/>
      <c r="K74" s="46"/>
      <c r="L74" s="46"/>
      <c r="M74" s="46"/>
      <c r="N74" s="46"/>
      <c r="O74" s="46"/>
      <c r="Q74" s="180"/>
      <c r="R74" s="180"/>
      <c r="S74" s="180"/>
      <c r="T74" s="180"/>
      <c r="U74" s="191"/>
      <c r="V74" s="180"/>
    </row>
    <row r="75" spans="1:26" ht="13.5">
      <c r="M75" s="46"/>
      <c r="N75" s="46"/>
      <c r="O75" s="46"/>
      <c r="P75" s="46"/>
      <c r="Q75" s="46"/>
      <c r="R75" s="46"/>
      <c r="S75" s="46"/>
      <c r="T75" s="46"/>
      <c r="U75" s="46"/>
      <c r="V75" s="46"/>
      <c r="W75" s="46"/>
      <c r="X75" s="46"/>
      <c r="Y75" s="46"/>
      <c r="Z75" s="46"/>
    </row>
    <row r="78" spans="1:26" ht="27" customHeight="1"/>
    <row r="79" spans="1:26" ht="27" customHeight="1"/>
    <row r="80" spans="1:26" ht="27" customHeight="1"/>
    <row r="81" spans="13:26" ht="27" customHeight="1"/>
    <row r="82" spans="13:26" ht="27" customHeight="1"/>
    <row r="83" spans="13:26" ht="27" customHeight="1"/>
    <row r="84" spans="13:26" ht="27" customHeight="1"/>
    <row r="85" spans="13:26" ht="27" customHeight="1"/>
    <row r="86" spans="13:26" ht="27" customHeight="1"/>
    <row r="87" spans="13:26" ht="27" customHeight="1"/>
    <row r="88" spans="13:26" ht="27" customHeight="1"/>
    <row r="89" spans="13:26" ht="27" customHeight="1"/>
    <row r="90" spans="13:26" ht="27" customHeight="1"/>
    <row r="91" spans="13:26" ht="27" customHeight="1"/>
    <row r="92" spans="13:26" ht="14.25" customHeight="1"/>
    <row r="95" spans="13:26" ht="13.5" hidden="1">
      <c r="M95" s="477" t="s">
        <v>420</v>
      </c>
      <c r="N95" s="477" t="s">
        <v>421</v>
      </c>
      <c r="O95" s="477" t="s">
        <v>422</v>
      </c>
      <c r="P95" s="477" t="s">
        <v>423</v>
      </c>
      <c r="Q95" s="477" t="s">
        <v>424</v>
      </c>
      <c r="R95" s="477" t="s">
        <v>425</v>
      </c>
      <c r="S95" s="477" t="s">
        <v>426</v>
      </c>
      <c r="T95" s="477" t="s">
        <v>427</v>
      </c>
      <c r="U95" s="477" t="s">
        <v>428</v>
      </c>
      <c r="V95" s="477" t="s">
        <v>429</v>
      </c>
      <c r="W95" s="477" t="s">
        <v>430</v>
      </c>
      <c r="X95" s="477" t="s">
        <v>431</v>
      </c>
      <c r="Y95" s="477" t="s">
        <v>432</v>
      </c>
      <c r="Z95" s="477" t="s">
        <v>433</v>
      </c>
    </row>
    <row r="96" spans="13:26" ht="13.5" hidden="1">
      <c r="M96" s="189"/>
      <c r="N96" s="189"/>
      <c r="O96" s="189"/>
      <c r="P96" s="189"/>
      <c r="Q96" s="189"/>
      <c r="R96" s="189"/>
      <c r="S96" s="189"/>
      <c r="T96" s="189"/>
      <c r="U96" s="189"/>
      <c r="V96" s="189"/>
      <c r="W96" s="189"/>
      <c r="X96" s="189"/>
      <c r="Y96" s="189"/>
      <c r="Z96" s="190"/>
    </row>
  </sheetData>
  <mergeCells count="5">
    <mergeCell ref="M4:Z4"/>
    <mergeCell ref="A1:B1"/>
    <mergeCell ref="C5:L5"/>
    <mergeCell ref="A4:B5"/>
    <mergeCell ref="C4:L4"/>
  </mergeCells>
  <conditionalFormatting sqref="C73:O74 M75:Z75">
    <cfRule type="cellIs" dxfId="177" priority="8" operator="equal">
      <formula>"ERROR"</formula>
    </cfRule>
  </conditionalFormatting>
  <conditionalFormatting sqref="C9:Z68">
    <cfRule type="cellIs" dxfId="176" priority="3" operator="equal">
      <formula>0</formula>
    </cfRule>
  </conditionalFormatting>
  <pageMargins left="0.70866141732283472" right="0.70866141732283472" top="0.74803149606299213" bottom="0.74803149606299213" header="0.31496062992125984" footer="0.31496062992125984"/>
  <pageSetup paperSize="9" scale="47" fitToWidth="2" fitToHeight="2" orientation="landscape" r:id="rId1"/>
  <rowBreaks count="1" manualBreakCount="1">
    <brk id="54" max="25" man="1"/>
  </rowBreaks>
  <colBreaks count="1" manualBreakCount="1">
    <brk id="12" max="7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AA96"/>
  <sheetViews>
    <sheetView showGridLines="0" zoomScaleNormal="100" workbookViewId="0">
      <pane xSplit="2" ySplit="9" topLeftCell="C10" activePane="bottomRight" state="frozen"/>
      <selection pane="bottomRight" sqref="A1:B1"/>
      <selection pane="bottomLeft" activeCell="H28" sqref="H28"/>
      <selection pane="topRight" activeCell="H28" sqref="H28"/>
    </sheetView>
  </sheetViews>
  <sheetFormatPr defaultColWidth="9.85546875" defaultRowHeight="13.5"/>
  <cols>
    <col min="1" max="1" width="5.85546875" style="6" customWidth="1"/>
    <col min="2" max="2" width="53.5703125" style="6" customWidth="1"/>
    <col min="3" max="3" width="12.85546875" style="46" customWidth="1"/>
    <col min="4" max="4" width="14" style="6" customWidth="1"/>
    <col min="5" max="5" width="19" style="6" customWidth="1"/>
    <col min="6" max="6" width="10.85546875" style="6" customWidth="1"/>
    <col min="7" max="7" width="10.85546875" style="46" customWidth="1"/>
    <col min="8" max="8" width="13" style="46" customWidth="1"/>
    <col min="9" max="9" width="13.5703125" style="46" customWidth="1"/>
    <col min="10" max="11" width="13.28515625" style="46" customWidth="1"/>
    <col min="12" max="12" width="14" style="46" customWidth="1"/>
    <col min="13" max="13" width="9.85546875" style="3"/>
    <col min="14" max="20" width="10.5703125" style="3" customWidth="1"/>
    <col min="21" max="21" width="10.85546875" style="3" bestFit="1" customWidth="1"/>
    <col min="22" max="22" width="13.5703125" style="3" bestFit="1" customWidth="1"/>
    <col min="23" max="25" width="13.5703125" style="3" customWidth="1"/>
    <col min="26" max="26" width="13.85546875" style="3" customWidth="1"/>
    <col min="27" max="27" width="14.140625" style="3" customWidth="1"/>
    <col min="28" max="16384" width="9.85546875" style="3"/>
  </cols>
  <sheetData>
    <row r="1" spans="1:27" ht="15.75" customHeight="1">
      <c r="A1" s="1199" t="s">
        <v>1</v>
      </c>
      <c r="B1" s="1199"/>
    </row>
    <row r="2" spans="1:27" customFormat="1" ht="15">
      <c r="A2" s="1190" t="s">
        <v>5</v>
      </c>
      <c r="B2" s="1190"/>
    </row>
    <row r="3" spans="1:27" ht="15" customHeight="1">
      <c r="U3" s="1251" t="s">
        <v>434</v>
      </c>
      <c r="V3" s="1251"/>
      <c r="W3" s="1251"/>
      <c r="X3" s="1251"/>
      <c r="Y3" s="1251"/>
      <c r="Z3" s="1251"/>
      <c r="AA3" s="1251"/>
    </row>
    <row r="4" spans="1:27" ht="36" customHeight="1">
      <c r="A4" s="1282" t="s">
        <v>435</v>
      </c>
      <c r="B4" s="1283"/>
      <c r="C4" s="1287" t="s">
        <v>436</v>
      </c>
      <c r="D4" s="1288"/>
      <c r="E4" s="1288"/>
      <c r="F4" s="1288"/>
      <c r="G4" s="1289"/>
      <c r="H4" s="1287" t="s">
        <v>437</v>
      </c>
      <c r="I4" s="1288"/>
      <c r="J4" s="1288"/>
      <c r="K4" s="1288"/>
      <c r="L4" s="1288"/>
      <c r="U4" s="1267" t="s">
        <v>438</v>
      </c>
      <c r="V4" s="1267"/>
      <c r="W4" s="1267"/>
      <c r="X4" s="1267"/>
      <c r="Y4" s="1267"/>
      <c r="Z4" s="1267"/>
      <c r="AA4" s="1267"/>
    </row>
    <row r="5" spans="1:27" ht="26.25" customHeight="1">
      <c r="A5" s="1284"/>
      <c r="B5" s="1285"/>
      <c r="C5" s="333"/>
      <c r="D5" s="1256" t="s">
        <v>11</v>
      </c>
      <c r="E5" s="1257"/>
      <c r="F5" s="1257"/>
      <c r="G5" s="1258"/>
      <c r="H5" s="333" t="s">
        <v>12</v>
      </c>
      <c r="I5" s="333"/>
      <c r="J5" s="333"/>
      <c r="K5" s="333"/>
      <c r="L5" s="333"/>
      <c r="U5" s="1268" t="s">
        <v>439</v>
      </c>
      <c r="V5" s="1268"/>
      <c r="W5" s="1268"/>
      <c r="X5" s="1268"/>
      <c r="Y5" s="1268"/>
      <c r="Z5" s="1268"/>
      <c r="AA5" s="1268"/>
    </row>
    <row r="6" spans="1:27" ht="18.95" customHeight="1">
      <c r="A6" s="164"/>
      <c r="B6" s="165"/>
      <c r="C6" s="421" t="s">
        <v>13</v>
      </c>
      <c r="D6" s="1259" t="s">
        <v>14</v>
      </c>
      <c r="E6" s="1260"/>
      <c r="F6" s="1260"/>
      <c r="G6" s="1261"/>
      <c r="H6" s="421" t="s">
        <v>15</v>
      </c>
      <c r="I6" s="421" t="s">
        <v>16</v>
      </c>
      <c r="J6" s="421" t="s">
        <v>17</v>
      </c>
      <c r="K6" s="421" t="s">
        <v>18</v>
      </c>
      <c r="L6" s="421" t="s">
        <v>19</v>
      </c>
      <c r="U6" s="1252" t="s">
        <v>440</v>
      </c>
      <c r="V6" s="1252"/>
      <c r="W6" s="1252"/>
      <c r="X6" s="1252"/>
      <c r="Y6" s="1252"/>
      <c r="Z6" s="1252"/>
      <c r="AA6" s="1252"/>
    </row>
    <row r="7" spans="1:27" ht="15">
      <c r="A7" s="1269" t="s">
        <v>26</v>
      </c>
      <c r="B7" s="1270"/>
      <c r="C7" s="166"/>
      <c r="D7" s="1286"/>
      <c r="E7" s="1286"/>
      <c r="F7" s="1286"/>
      <c r="G7" s="1286"/>
      <c r="H7" s="166"/>
      <c r="I7" s="166"/>
      <c r="J7" s="166"/>
      <c r="K7" s="166"/>
      <c r="L7" s="784"/>
      <c r="U7" s="1253" t="s">
        <v>434</v>
      </c>
      <c r="V7" s="1254"/>
      <c r="W7" s="1254"/>
      <c r="X7" s="1254"/>
      <c r="Y7" s="1254"/>
      <c r="Z7" s="1254"/>
      <c r="AA7" s="1255"/>
    </row>
    <row r="8" spans="1:27" ht="41.25" customHeight="1">
      <c r="A8" s="1262" t="s">
        <v>441</v>
      </c>
      <c r="B8" s="1263"/>
      <c r="C8" s="1277"/>
      <c r="D8" s="1271" t="s">
        <v>442</v>
      </c>
      <c r="E8" s="1271" t="s">
        <v>443</v>
      </c>
      <c r="F8" s="1273" t="s">
        <v>315</v>
      </c>
      <c r="G8" s="1279" t="s">
        <v>316</v>
      </c>
      <c r="H8" s="1280"/>
      <c r="I8" s="1280"/>
      <c r="J8" s="1280"/>
      <c r="K8" s="1280"/>
      <c r="L8" s="1275"/>
      <c r="N8" s="1251" t="s">
        <v>6</v>
      </c>
      <c r="O8" s="1251"/>
      <c r="P8" s="1251"/>
      <c r="Q8" s="1251"/>
      <c r="R8" s="1251"/>
      <c r="S8" s="1251"/>
      <c r="T8" s="1052"/>
      <c r="U8" s="1050" t="s">
        <v>13</v>
      </c>
      <c r="V8" s="1060" t="s">
        <v>14</v>
      </c>
      <c r="W8" s="1060" t="s">
        <v>15</v>
      </c>
      <c r="X8" s="1055" t="s">
        <v>16</v>
      </c>
      <c r="Y8" s="1061" t="s">
        <v>17</v>
      </c>
      <c r="Z8" s="1060" t="s">
        <v>18</v>
      </c>
      <c r="AA8" s="1062" t="s">
        <v>19</v>
      </c>
    </row>
    <row r="9" spans="1:27" ht="41.25" customHeight="1">
      <c r="A9" s="1264"/>
      <c r="B9" s="1265"/>
      <c r="C9" s="1278"/>
      <c r="D9" s="1272"/>
      <c r="E9" s="1272"/>
      <c r="F9" s="1274"/>
      <c r="G9" s="1278"/>
      <c r="H9" s="1281"/>
      <c r="I9" s="1281"/>
      <c r="J9" s="1290"/>
      <c r="K9" s="1281"/>
      <c r="L9" s="1276"/>
      <c r="N9" s="1266" t="s">
        <v>260</v>
      </c>
      <c r="O9" s="1266"/>
      <c r="P9" s="1266"/>
      <c r="Q9" s="1266"/>
      <c r="R9" s="1266"/>
      <c r="S9" s="1266"/>
      <c r="T9" s="200"/>
      <c r="U9" s="1056"/>
      <c r="V9" s="1057"/>
      <c r="W9" s="1057"/>
      <c r="X9" s="1059"/>
      <c r="Y9" s="1059"/>
      <c r="Z9" s="1059"/>
      <c r="AA9" s="1058"/>
    </row>
    <row r="10" spans="1:27" ht="15" customHeight="1">
      <c r="A10" s="36">
        <v>1</v>
      </c>
      <c r="B10" s="44" t="s">
        <v>444</v>
      </c>
      <c r="C10" s="45"/>
      <c r="D10" s="45"/>
      <c r="E10" s="45"/>
      <c r="F10" s="45"/>
      <c r="G10" s="45"/>
      <c r="H10" s="45"/>
      <c r="I10" s="45"/>
      <c r="J10" s="45"/>
      <c r="K10" s="45"/>
      <c r="L10" s="45"/>
      <c r="M10" s="831"/>
      <c r="N10" s="1240" t="s">
        <v>20</v>
      </c>
      <c r="O10" s="1242" t="s">
        <v>21</v>
      </c>
      <c r="P10" s="1242" t="s">
        <v>22</v>
      </c>
      <c r="Q10" s="1242" t="s">
        <v>23</v>
      </c>
      <c r="R10" s="1242" t="s">
        <v>24</v>
      </c>
      <c r="S10" s="1243" t="s">
        <v>25</v>
      </c>
      <c r="T10" s="874"/>
      <c r="U10" s="1053"/>
      <c r="V10" s="357"/>
      <c r="W10" s="357"/>
      <c r="X10" s="357"/>
      <c r="Y10" s="357"/>
      <c r="Z10" s="357"/>
      <c r="AA10" s="1054"/>
    </row>
    <row r="11" spans="1:27" ht="15" customHeight="1">
      <c r="A11" s="36" t="s">
        <v>29</v>
      </c>
      <c r="B11" s="48" t="s">
        <v>445</v>
      </c>
      <c r="C11" s="357" t="s">
        <v>28</v>
      </c>
      <c r="D11" s="449" t="s">
        <v>28</v>
      </c>
      <c r="E11" s="449" t="s">
        <v>28</v>
      </c>
      <c r="F11" s="449" t="s">
        <v>28</v>
      </c>
      <c r="G11" s="357" t="s">
        <v>28</v>
      </c>
      <c r="H11" s="357" t="s">
        <v>28</v>
      </c>
      <c r="I11" s="357" t="s">
        <v>28</v>
      </c>
      <c r="J11" s="357" t="s">
        <v>28</v>
      </c>
      <c r="K11" s="357" t="s">
        <v>28</v>
      </c>
      <c r="L11" s="357" t="s">
        <v>28</v>
      </c>
      <c r="M11" s="831"/>
      <c r="N11" s="1228"/>
      <c r="O11" s="1230"/>
      <c r="P11" s="1230"/>
      <c r="Q11" s="1230"/>
      <c r="R11" s="1230"/>
      <c r="S11" s="1231"/>
      <c r="T11" s="874"/>
      <c r="U11" s="1053" t="s">
        <v>446</v>
      </c>
      <c r="V11" s="357" t="s">
        <v>446</v>
      </c>
      <c r="W11" s="357" t="s">
        <v>446</v>
      </c>
      <c r="X11" s="357" t="s">
        <v>446</v>
      </c>
      <c r="Y11" s="357" t="s">
        <v>446</v>
      </c>
      <c r="Z11" s="357" t="s">
        <v>446</v>
      </c>
      <c r="AA11" s="1054" t="s">
        <v>446</v>
      </c>
    </row>
    <row r="12" spans="1:27" ht="15" customHeight="1">
      <c r="A12" s="29" t="s">
        <v>387</v>
      </c>
      <c r="B12" s="134" t="s">
        <v>447</v>
      </c>
      <c r="C12" s="264">
        <v>0</v>
      </c>
      <c r="D12" s="265">
        <v>0</v>
      </c>
      <c r="E12" s="354">
        <v>0</v>
      </c>
      <c r="F12" s="354">
        <v>0</v>
      </c>
      <c r="G12" s="259">
        <f t="shared" ref="G12:G18" si="0">SUM(D12:F12)</f>
        <v>0</v>
      </c>
      <c r="H12" s="265">
        <v>0</v>
      </c>
      <c r="I12" s="265">
        <v>0</v>
      </c>
      <c r="J12" s="265">
        <v>0</v>
      </c>
      <c r="K12" s="265">
        <v>0</v>
      </c>
      <c r="L12" s="827">
        <v>0</v>
      </c>
      <c r="M12" s="831"/>
      <c r="N12" s="654">
        <f>IF(AND(C12=0,G12=0),0,IF(AND(C12=0,G12&gt;0),1,IF(AND(C12=0,G12&lt;0),-1,(G12-C12)/ABS(C12))))</f>
        <v>0</v>
      </c>
      <c r="O12" s="651">
        <f>IF(AND(G12=0,H12=0),0,IF(AND(G12=0,H12&gt;0),1,IF(AND(G12=0,H12&lt;0),-1,(H12-G12)/ABS(G12))))</f>
        <v>0</v>
      </c>
      <c r="P12" s="651">
        <f>IF(AND(H12=0,I12=0),0,IF(AND(H12=0,I12&gt;0),1,IF(AND(H12=0,I12&lt;0),-1,(I12-H12)/ABS(H12))))</f>
        <v>0</v>
      </c>
      <c r="Q12" s="651">
        <f>IF(AND(I12=0,J12=0),0,IF(AND(I12=0,J12&gt;0),1,IF(AND(I12=0,J12&lt;0),-1,(J12-I12)/ABS(I12))))</f>
        <v>0</v>
      </c>
      <c r="R12" s="651">
        <f>IF(AND(J12=0,K12=0),0,IF(AND(J12=0,K12&gt;0),1,IF(AND(J12=0,K12&lt;0),-1,(K12-J12)/ABS(J12))))</f>
        <v>0</v>
      </c>
      <c r="S12" s="652">
        <f>IF(AND(K12=0,L12=0),0,IF(AND(K12=0,L12&gt;0),1,IF(AND(K12=0,L12&lt;0),-1,(L12-K12)/ABS(K12))))</f>
        <v>0</v>
      </c>
      <c r="T12" s="875"/>
      <c r="U12" s="1048">
        <f>IFERROR((C12/'7 FTEs'!E13)*1000,0)</f>
        <v>0</v>
      </c>
      <c r="V12" s="1048">
        <f>IFERROR((G12/'7 FTEs'!H13)*1000,0)</f>
        <v>0</v>
      </c>
      <c r="W12" s="1048">
        <f>IFERROR((H12/'7 FTEs'!K13)*1000,0)</f>
        <v>0</v>
      </c>
      <c r="X12" s="1048">
        <f>IFERROR((I12/'7 FTEs'!N13)*1000,0)</f>
        <v>0</v>
      </c>
      <c r="Y12" s="1048">
        <f>IFERROR((J12/'7 FTEs'!Q13)*1000,0)</f>
        <v>0</v>
      </c>
      <c r="Z12" s="1048">
        <f>IFERROR((K12/'7 FTEs'!T13)*1000,0)</f>
        <v>0</v>
      </c>
      <c r="AA12" s="1048">
        <f>IFERROR((L12/'7 FTEs'!W13)*1000,0)</f>
        <v>0</v>
      </c>
    </row>
    <row r="13" spans="1:27" ht="15" customHeight="1">
      <c r="A13" s="30" t="s">
        <v>448</v>
      </c>
      <c r="B13" s="135" t="s">
        <v>449</v>
      </c>
      <c r="C13" s="266">
        <v>0</v>
      </c>
      <c r="D13" s="267">
        <v>0</v>
      </c>
      <c r="E13" s="355">
        <v>0</v>
      </c>
      <c r="F13" s="355">
        <v>0</v>
      </c>
      <c r="G13" s="260">
        <f t="shared" si="0"/>
        <v>0</v>
      </c>
      <c r="H13" s="267">
        <v>0</v>
      </c>
      <c r="I13" s="267">
        <v>0</v>
      </c>
      <c r="J13" s="267">
        <v>0</v>
      </c>
      <c r="K13" s="267">
        <v>0</v>
      </c>
      <c r="L13" s="828">
        <v>0</v>
      </c>
      <c r="M13" s="831"/>
      <c r="N13" s="505">
        <f t="shared" ref="N13:N19" si="1">IF(AND(C13=0,G13=0),0,IF(AND(C13=0,G13&gt;0),1,IF(AND(C13=0,G13&lt;0),-1,(G13-C13)/ABS(C13))))</f>
        <v>0</v>
      </c>
      <c r="O13" s="506">
        <f t="shared" ref="O13:O19" si="2">IF(AND(G13=0,H13=0),0,IF(AND(G13=0,H13&gt;0),1,IF(AND(G13=0,H13&lt;0),-1,(H13-G13)/ABS(G13))))</f>
        <v>0</v>
      </c>
      <c r="P13" s="506">
        <f t="shared" ref="P13:P19" si="3">IF(AND(H13=0,I13=0),0,IF(AND(H13=0,I13&gt;0),1,IF(AND(H13=0,I13&lt;0),-1,(I13-H13)/ABS(H13))))</f>
        <v>0</v>
      </c>
      <c r="Q13" s="506">
        <f t="shared" ref="Q13:Q19" si="4">IF(AND(I13=0,J13=0),0,IF(AND(I13=0,J13&gt;0),1,IF(AND(I13=0,J13&lt;0),-1,(J13-I13)/ABS(I13))))</f>
        <v>0</v>
      </c>
      <c r="R13" s="506">
        <f t="shared" ref="R13:R19" si="5">IF(AND(J13=0,K13=0),0,IF(AND(J13=0,K13&gt;0),1,IF(AND(J13=0,K13&lt;0),-1,(K13-J13)/ABS(J13))))</f>
        <v>0</v>
      </c>
      <c r="S13" s="507">
        <f t="shared" ref="S13:S19" si="6">IF(AND(K13=0,L13=0),0,IF(AND(K13=0,L13&gt;0),1,IF(AND(K13=0,L13&lt;0),-1,(L13-K13)/ABS(K13))))</f>
        <v>0</v>
      </c>
      <c r="T13" s="875"/>
      <c r="U13" s="1043">
        <f>IFERROR((C13/'7 FTEs'!E14)*1000,0)</f>
        <v>0</v>
      </c>
      <c r="V13" s="1043">
        <f>IFERROR((G13/'7 FTEs'!H14)*1000,0)</f>
        <v>0</v>
      </c>
      <c r="W13" s="1043">
        <f>IFERROR((H13/'7 FTEs'!K14)*1000,0)</f>
        <v>0</v>
      </c>
      <c r="X13" s="1043">
        <f>IFERROR((I13/'7 FTEs'!N14)*1000,0)</f>
        <v>0</v>
      </c>
      <c r="Y13" s="1043">
        <f>IFERROR((J13/'7 FTEs'!Q14)*1000,0)</f>
        <v>0</v>
      </c>
      <c r="Z13" s="1043">
        <f>IFERROR((K13/'7 FTEs'!T14)*1000,0)</f>
        <v>0</v>
      </c>
      <c r="AA13" s="1043">
        <f>IFERROR((L13/'7 FTEs'!W14)*1000,0)</f>
        <v>0</v>
      </c>
    </row>
    <row r="14" spans="1:27" ht="15" customHeight="1">
      <c r="A14" s="30" t="s">
        <v>450</v>
      </c>
      <c r="B14" s="135" t="s">
        <v>451</v>
      </c>
      <c r="C14" s="266">
        <v>0</v>
      </c>
      <c r="D14" s="267">
        <v>0</v>
      </c>
      <c r="E14" s="355">
        <v>0</v>
      </c>
      <c r="F14" s="355">
        <v>0</v>
      </c>
      <c r="G14" s="260">
        <f t="shared" si="0"/>
        <v>0</v>
      </c>
      <c r="H14" s="267">
        <v>0</v>
      </c>
      <c r="I14" s="267">
        <v>0</v>
      </c>
      <c r="J14" s="267">
        <v>0</v>
      </c>
      <c r="K14" s="267">
        <v>0</v>
      </c>
      <c r="L14" s="828">
        <v>0</v>
      </c>
      <c r="M14" s="831"/>
      <c r="N14" s="505">
        <f t="shared" si="1"/>
        <v>0</v>
      </c>
      <c r="O14" s="506">
        <f t="shared" si="2"/>
        <v>0</v>
      </c>
      <c r="P14" s="506">
        <f t="shared" si="3"/>
        <v>0</v>
      </c>
      <c r="Q14" s="506">
        <f t="shared" si="4"/>
        <v>0</v>
      </c>
      <c r="R14" s="506">
        <f t="shared" si="5"/>
        <v>0</v>
      </c>
      <c r="S14" s="507">
        <f t="shared" si="6"/>
        <v>0</v>
      </c>
      <c r="T14" s="875"/>
      <c r="U14" s="1043">
        <f>IFERROR((C14/'7 FTEs'!E15)*1000,0)</f>
        <v>0</v>
      </c>
      <c r="V14" s="1043">
        <f>IFERROR((G14/'7 FTEs'!H15)*1000,0)</f>
        <v>0</v>
      </c>
      <c r="W14" s="1043">
        <f>IFERROR((H14/'7 FTEs'!K15)*1000,0)</f>
        <v>0</v>
      </c>
      <c r="X14" s="1043">
        <f>IFERROR((I14/'7 FTEs'!N15)*1000,0)</f>
        <v>0</v>
      </c>
      <c r="Y14" s="1043">
        <f>IFERROR((J14/'7 FTEs'!Q15)*1000,0)</f>
        <v>0</v>
      </c>
      <c r="Z14" s="1043">
        <f>IFERROR((K14/'7 FTEs'!T15)*1000,0)</f>
        <v>0</v>
      </c>
      <c r="AA14" s="1043">
        <f>IFERROR((L14/'7 FTEs'!W15)*1000,0)</f>
        <v>0</v>
      </c>
    </row>
    <row r="15" spans="1:27" ht="15" customHeight="1">
      <c r="A15" s="30" t="s">
        <v>452</v>
      </c>
      <c r="B15" s="135" t="s">
        <v>453</v>
      </c>
      <c r="C15" s="266">
        <v>0</v>
      </c>
      <c r="D15" s="267">
        <v>0</v>
      </c>
      <c r="E15" s="355">
        <v>0</v>
      </c>
      <c r="F15" s="355">
        <v>0</v>
      </c>
      <c r="G15" s="260">
        <f t="shared" si="0"/>
        <v>0</v>
      </c>
      <c r="H15" s="267">
        <v>0</v>
      </c>
      <c r="I15" s="267">
        <v>0</v>
      </c>
      <c r="J15" s="267">
        <v>0</v>
      </c>
      <c r="K15" s="267">
        <v>0</v>
      </c>
      <c r="L15" s="828">
        <v>0</v>
      </c>
      <c r="M15" s="831"/>
      <c r="N15" s="505">
        <f t="shared" si="1"/>
        <v>0</v>
      </c>
      <c r="O15" s="506">
        <f t="shared" si="2"/>
        <v>0</v>
      </c>
      <c r="P15" s="506">
        <f t="shared" si="3"/>
        <v>0</v>
      </c>
      <c r="Q15" s="506">
        <f t="shared" si="4"/>
        <v>0</v>
      </c>
      <c r="R15" s="506">
        <f t="shared" si="5"/>
        <v>0</v>
      </c>
      <c r="S15" s="507">
        <f t="shared" si="6"/>
        <v>0</v>
      </c>
      <c r="T15" s="875"/>
      <c r="U15" s="1043">
        <f>IFERROR((C15/'7 FTEs'!E16)*1000,0)</f>
        <v>0</v>
      </c>
      <c r="V15" s="1043">
        <f>IFERROR((G15/'7 FTEs'!H16)*1000,0)</f>
        <v>0</v>
      </c>
      <c r="W15" s="1043">
        <f>IFERROR((H15/'7 FTEs'!K16)*1000,0)</f>
        <v>0</v>
      </c>
      <c r="X15" s="1043">
        <f>IFERROR((I15/'7 FTEs'!N16)*1000,0)</f>
        <v>0</v>
      </c>
      <c r="Y15" s="1043">
        <f>IFERROR((J15/'7 FTEs'!Q16)*1000,0)</f>
        <v>0</v>
      </c>
      <c r="Z15" s="1043">
        <f>IFERROR((K15/'7 FTEs'!T16)*1000,0)</f>
        <v>0</v>
      </c>
      <c r="AA15" s="1043">
        <f>IFERROR((L15/'7 FTEs'!W16)*1000,0)</f>
        <v>0</v>
      </c>
    </row>
    <row r="16" spans="1:27" ht="15" customHeight="1">
      <c r="A16" s="30" t="s">
        <v>454</v>
      </c>
      <c r="B16" s="135" t="s">
        <v>455</v>
      </c>
      <c r="C16" s="266">
        <v>0</v>
      </c>
      <c r="D16" s="267">
        <v>0</v>
      </c>
      <c r="E16" s="355">
        <v>0</v>
      </c>
      <c r="F16" s="355">
        <v>0</v>
      </c>
      <c r="G16" s="260">
        <f t="shared" si="0"/>
        <v>0</v>
      </c>
      <c r="H16" s="267">
        <v>0</v>
      </c>
      <c r="I16" s="267">
        <v>0</v>
      </c>
      <c r="J16" s="267">
        <v>0</v>
      </c>
      <c r="K16" s="267">
        <v>0</v>
      </c>
      <c r="L16" s="828">
        <v>0</v>
      </c>
      <c r="M16" s="831"/>
      <c r="N16" s="505">
        <f t="shared" si="1"/>
        <v>0</v>
      </c>
      <c r="O16" s="506">
        <f t="shared" si="2"/>
        <v>0</v>
      </c>
      <c r="P16" s="506">
        <f t="shared" si="3"/>
        <v>0</v>
      </c>
      <c r="Q16" s="506">
        <f t="shared" si="4"/>
        <v>0</v>
      </c>
      <c r="R16" s="506">
        <f t="shared" si="5"/>
        <v>0</v>
      </c>
      <c r="S16" s="507">
        <f t="shared" si="6"/>
        <v>0</v>
      </c>
      <c r="T16" s="875"/>
      <c r="U16" s="1043">
        <f>IFERROR((C16/'7 FTEs'!E17)*1000,0)</f>
        <v>0</v>
      </c>
      <c r="V16" s="1043">
        <f>IFERROR((G16/'7 FTEs'!H17)*1000,0)</f>
        <v>0</v>
      </c>
      <c r="W16" s="1043">
        <f>IFERROR((H16/'7 FTEs'!K17)*1000,0)</f>
        <v>0</v>
      </c>
      <c r="X16" s="1043">
        <f>IFERROR((I16/'7 FTEs'!N17)*1000,0)</f>
        <v>0</v>
      </c>
      <c r="Y16" s="1043">
        <f>IFERROR((J16/'7 FTEs'!Q17)*1000,0)</f>
        <v>0</v>
      </c>
      <c r="Z16" s="1043">
        <f>IFERROR((K16/'7 FTEs'!T17)*1000,0)</f>
        <v>0</v>
      </c>
      <c r="AA16" s="1043">
        <f>IFERROR((L16/'7 FTEs'!W17)*1000,0)</f>
        <v>0</v>
      </c>
    </row>
    <row r="17" spans="1:27" ht="15" customHeight="1">
      <c r="A17" s="30" t="s">
        <v>456</v>
      </c>
      <c r="B17" s="135" t="s">
        <v>457</v>
      </c>
      <c r="C17" s="266">
        <v>0</v>
      </c>
      <c r="D17" s="267">
        <v>0</v>
      </c>
      <c r="E17" s="355">
        <v>0</v>
      </c>
      <c r="F17" s="355">
        <v>0</v>
      </c>
      <c r="G17" s="260">
        <f t="shared" si="0"/>
        <v>0</v>
      </c>
      <c r="H17" s="267">
        <v>0</v>
      </c>
      <c r="I17" s="267">
        <v>0</v>
      </c>
      <c r="J17" s="267">
        <v>0</v>
      </c>
      <c r="K17" s="267">
        <v>0</v>
      </c>
      <c r="L17" s="828">
        <v>0</v>
      </c>
      <c r="M17" s="831"/>
      <c r="N17" s="505">
        <f t="shared" si="1"/>
        <v>0</v>
      </c>
      <c r="O17" s="506">
        <f t="shared" si="2"/>
        <v>0</v>
      </c>
      <c r="P17" s="506">
        <f t="shared" si="3"/>
        <v>0</v>
      </c>
      <c r="Q17" s="506">
        <f t="shared" si="4"/>
        <v>0</v>
      </c>
      <c r="R17" s="506">
        <f t="shared" si="5"/>
        <v>0</v>
      </c>
      <c r="S17" s="507">
        <f t="shared" si="6"/>
        <v>0</v>
      </c>
      <c r="T17" s="875"/>
      <c r="U17" s="1043">
        <f>IFERROR((C17/'7 FTEs'!E18)*1000,0)</f>
        <v>0</v>
      </c>
      <c r="V17" s="1043">
        <f>IFERROR((G17/'7 FTEs'!H18)*1000,0)</f>
        <v>0</v>
      </c>
      <c r="W17" s="1043">
        <f>IFERROR((H17/'7 FTEs'!K18)*1000,0)</f>
        <v>0</v>
      </c>
      <c r="X17" s="1043">
        <f>IFERROR((I17/'7 FTEs'!N18)*1000,0)</f>
        <v>0</v>
      </c>
      <c r="Y17" s="1043">
        <f>IFERROR((J17/'7 FTEs'!Q18)*1000,0)</f>
        <v>0</v>
      </c>
      <c r="Z17" s="1043">
        <f>IFERROR((K17/'7 FTEs'!T18)*1000,0)</f>
        <v>0</v>
      </c>
      <c r="AA17" s="1043">
        <f>IFERROR((L17/'7 FTEs'!W18)*1000,0)</f>
        <v>0</v>
      </c>
    </row>
    <row r="18" spans="1:27" ht="15" customHeight="1">
      <c r="A18" s="31" t="s">
        <v>458</v>
      </c>
      <c r="B18" s="136" t="s">
        <v>459</v>
      </c>
      <c r="C18" s="268">
        <v>0</v>
      </c>
      <c r="D18" s="269">
        <v>0</v>
      </c>
      <c r="E18" s="356">
        <v>0</v>
      </c>
      <c r="F18" s="356">
        <v>0</v>
      </c>
      <c r="G18" s="261">
        <f t="shared" si="0"/>
        <v>0</v>
      </c>
      <c r="H18" s="269">
        <v>0</v>
      </c>
      <c r="I18" s="269">
        <v>0</v>
      </c>
      <c r="J18" s="269">
        <v>0</v>
      </c>
      <c r="K18" s="269">
        <v>0</v>
      </c>
      <c r="L18" s="829">
        <v>0</v>
      </c>
      <c r="M18" s="831"/>
      <c r="N18" s="505">
        <f t="shared" si="1"/>
        <v>0</v>
      </c>
      <c r="O18" s="506">
        <f t="shared" si="2"/>
        <v>0</v>
      </c>
      <c r="P18" s="506">
        <f t="shared" si="3"/>
        <v>0</v>
      </c>
      <c r="Q18" s="506">
        <f t="shared" si="4"/>
        <v>0</v>
      </c>
      <c r="R18" s="506">
        <f t="shared" si="5"/>
        <v>0</v>
      </c>
      <c r="S18" s="507">
        <f t="shared" si="6"/>
        <v>0</v>
      </c>
      <c r="T18" s="875"/>
      <c r="U18" s="1049">
        <f>IFERROR((C18/'7 FTEs'!E19)*1000,0)</f>
        <v>0</v>
      </c>
      <c r="V18" s="1049">
        <f>IFERROR((G18/'7 FTEs'!H19)*1000,0)</f>
        <v>0</v>
      </c>
      <c r="W18" s="1049">
        <f>IFERROR((H18/'7 FTEs'!K19)*1000,0)</f>
        <v>0</v>
      </c>
      <c r="X18" s="1049">
        <f>IFERROR((I18/'7 FTEs'!N19)*1000,0)</f>
        <v>0</v>
      </c>
      <c r="Y18" s="1049">
        <f>IFERROR((J18/'7 FTEs'!Q19)*1000,0)</f>
        <v>0</v>
      </c>
      <c r="Z18" s="1049">
        <f>IFERROR((K18/'7 FTEs'!T19)*1000,0)</f>
        <v>0</v>
      </c>
      <c r="AA18" s="1049">
        <f>IFERROR((L18/'7 FTEs'!W19)*1000,0)</f>
        <v>0</v>
      </c>
    </row>
    <row r="19" spans="1:27" ht="15" customHeight="1">
      <c r="A19" s="33" t="s">
        <v>460</v>
      </c>
      <c r="B19" s="53" t="s">
        <v>461</v>
      </c>
      <c r="C19" s="262">
        <f>SUM(C12:C18)</f>
        <v>0</v>
      </c>
      <c r="D19" s="231">
        <f>SUM(D12:D18)</f>
        <v>0</v>
      </c>
      <c r="E19" s="232">
        <f t="shared" ref="E19:L19" si="7">SUM(E12:E18)</f>
        <v>0</v>
      </c>
      <c r="F19" s="232">
        <f t="shared" si="7"/>
        <v>0</v>
      </c>
      <c r="G19" s="233">
        <f t="shared" si="7"/>
        <v>0</v>
      </c>
      <c r="H19" s="231">
        <f t="shared" si="7"/>
        <v>0</v>
      </c>
      <c r="I19" s="231">
        <f t="shared" si="7"/>
        <v>0</v>
      </c>
      <c r="J19" s="231">
        <f t="shared" si="7"/>
        <v>0</v>
      </c>
      <c r="K19" s="231">
        <f t="shared" si="7"/>
        <v>0</v>
      </c>
      <c r="L19" s="830">
        <f t="shared" si="7"/>
        <v>0</v>
      </c>
      <c r="M19" s="831"/>
      <c r="N19" s="655">
        <f t="shared" si="1"/>
        <v>0</v>
      </c>
      <c r="O19" s="653">
        <f t="shared" si="2"/>
        <v>0</v>
      </c>
      <c r="P19" s="653">
        <f t="shared" si="3"/>
        <v>0</v>
      </c>
      <c r="Q19" s="653">
        <f t="shared" si="4"/>
        <v>0</v>
      </c>
      <c r="R19" s="653">
        <f t="shared" si="5"/>
        <v>0</v>
      </c>
      <c r="S19" s="656">
        <f t="shared" si="6"/>
        <v>0</v>
      </c>
      <c r="T19" s="875"/>
      <c r="U19" s="262">
        <f>IFERROR((C19/'7 FTEs'!E20)*1000,0)</f>
        <v>0</v>
      </c>
      <c r="V19" s="262">
        <f>IFERROR((G19/'7 FTEs'!H20)*1000,0)</f>
        <v>0</v>
      </c>
      <c r="W19" s="262">
        <f>IFERROR((H19/'7 FTEs'!K20)*1000,0)</f>
        <v>0</v>
      </c>
      <c r="X19" s="262">
        <f>IFERROR((I19/'7 FTEs'!N20)*1000,0)</f>
        <v>0</v>
      </c>
      <c r="Y19" s="262">
        <f>IFERROR((J19/'7 FTEs'!Q20)*1000,0)</f>
        <v>0</v>
      </c>
      <c r="Z19" s="262">
        <f>IFERROR((K19/'7 FTEs'!T20)*1000,0)</f>
        <v>0</v>
      </c>
      <c r="AA19" s="262">
        <f>IFERROR((L19/'7 FTEs'!W20)*1000,0)</f>
        <v>0</v>
      </c>
    </row>
    <row r="20" spans="1:27" ht="15" customHeight="1">
      <c r="A20" s="32"/>
      <c r="B20" s="42"/>
      <c r="C20" s="234"/>
      <c r="D20" s="234"/>
      <c r="E20" s="234"/>
      <c r="F20" s="234"/>
      <c r="G20" s="234"/>
      <c r="H20" s="234"/>
      <c r="I20" s="234"/>
      <c r="J20" s="234"/>
      <c r="K20" s="234"/>
      <c r="L20" s="234"/>
      <c r="M20" s="831"/>
      <c r="N20" s="788"/>
      <c r="O20" s="789"/>
      <c r="P20" s="789"/>
      <c r="Q20" s="789"/>
      <c r="R20" s="789"/>
      <c r="S20" s="790"/>
      <c r="T20" s="831"/>
      <c r="U20" s="1044"/>
      <c r="V20" s="1044"/>
      <c r="W20" s="1044"/>
      <c r="X20" s="1044"/>
      <c r="Y20" s="1044"/>
      <c r="Z20" s="1044"/>
      <c r="AA20" s="1044"/>
    </row>
    <row r="21" spans="1:27" ht="15" customHeight="1">
      <c r="A21" s="36" t="s">
        <v>31</v>
      </c>
      <c r="B21" s="54" t="s">
        <v>462</v>
      </c>
      <c r="C21" s="223" t="s">
        <v>28</v>
      </c>
      <c r="D21" s="223" t="s">
        <v>28</v>
      </c>
      <c r="E21" s="223" t="s">
        <v>28</v>
      </c>
      <c r="F21" s="223" t="s">
        <v>28</v>
      </c>
      <c r="G21" s="223" t="s">
        <v>28</v>
      </c>
      <c r="H21" s="223" t="s">
        <v>28</v>
      </c>
      <c r="I21" s="223" t="s">
        <v>28</v>
      </c>
      <c r="J21" s="223" t="s">
        <v>28</v>
      </c>
      <c r="K21" s="223" t="s">
        <v>28</v>
      </c>
      <c r="L21" s="223" t="s">
        <v>28</v>
      </c>
      <c r="M21" s="831"/>
      <c r="N21" s="791"/>
      <c r="O21" s="792"/>
      <c r="P21" s="792"/>
      <c r="Q21" s="792"/>
      <c r="R21" s="792"/>
      <c r="S21" s="793"/>
      <c r="T21" s="831"/>
      <c r="U21" s="1045" t="s">
        <v>446</v>
      </c>
      <c r="V21" s="1045" t="s">
        <v>446</v>
      </c>
      <c r="W21" s="1045" t="s">
        <v>446</v>
      </c>
      <c r="X21" s="1045" t="s">
        <v>446</v>
      </c>
      <c r="Y21" s="1045" t="s">
        <v>446</v>
      </c>
      <c r="Z21" s="1045" t="s">
        <v>446</v>
      </c>
      <c r="AA21" s="1045" t="s">
        <v>446</v>
      </c>
    </row>
    <row r="22" spans="1:27" ht="15" customHeight="1">
      <c r="A22" s="29" t="s">
        <v>463</v>
      </c>
      <c r="B22" s="134" t="s">
        <v>447</v>
      </c>
      <c r="C22" s="264">
        <v>0</v>
      </c>
      <c r="D22" s="265">
        <v>0</v>
      </c>
      <c r="E22" s="354">
        <v>0</v>
      </c>
      <c r="F22" s="354">
        <v>0</v>
      </c>
      <c r="G22" s="259">
        <f t="shared" ref="G22:G28" si="8">SUM(D22:F22)</f>
        <v>0</v>
      </c>
      <c r="H22" s="265">
        <v>0</v>
      </c>
      <c r="I22" s="265">
        <v>0</v>
      </c>
      <c r="J22" s="265">
        <v>0</v>
      </c>
      <c r="K22" s="265">
        <v>0</v>
      </c>
      <c r="L22" s="827">
        <v>0</v>
      </c>
      <c r="M22" s="831"/>
      <c r="N22" s="654">
        <f t="shared" ref="N22:N29" si="9">IF(AND(C22=0,G22=0),0,IF(AND(C22=0,G22&gt;0),1,IF(AND(C22=0,G22&lt;0),-1,(G22-C22)/ABS(C22))))</f>
        <v>0</v>
      </c>
      <c r="O22" s="651">
        <f t="shared" ref="O22:O29" si="10">IF(AND(G22=0,H22=0),0,IF(AND(G22=0,H22&gt;0),1,IF(AND(G22=0,H22&lt;0),-1,(H22-G22)/ABS(G22))))</f>
        <v>0</v>
      </c>
      <c r="P22" s="651">
        <f t="shared" ref="P22:P29" si="11">IF(AND(H22=0,I22=0),0,IF(AND(H22=0,I22&gt;0),1,IF(AND(H22=0,I22&lt;0),-1,(I22-H22)/ABS(H22))))</f>
        <v>0</v>
      </c>
      <c r="Q22" s="651">
        <f t="shared" ref="Q22:Q29" si="12">IF(AND(I22=0,J22=0),0,IF(AND(I22=0,J22&gt;0),1,IF(AND(I22=0,J22&lt;0),-1,(J22-I22)/ABS(I22))))</f>
        <v>0</v>
      </c>
      <c r="R22" s="651">
        <f t="shared" ref="R22:R29" si="13">IF(AND(J22=0,K22=0),0,IF(AND(J22=0,K22&gt;0),1,IF(AND(J22=0,K22&lt;0),-1,(K22-J22)/ABS(J22))))</f>
        <v>0</v>
      </c>
      <c r="S22" s="652">
        <f t="shared" ref="S22:S29" si="14">IF(AND(K22=0,L22=0),0,IF(AND(K22=0,L22&gt;0),1,IF(AND(K22=0,L22&lt;0),-1,(L22-K22)/ABS(K22))))</f>
        <v>0</v>
      </c>
      <c r="T22" s="875"/>
      <c r="U22" s="1047">
        <f>IFERROR((C22/'7 FTEs'!E23)*1000,0)</f>
        <v>0</v>
      </c>
      <c r="V22" s="1047">
        <f>IFERROR((G22/'7 FTEs'!H23)*1000,0)</f>
        <v>0</v>
      </c>
      <c r="W22" s="1047">
        <f>IFERROR((H22/'7 FTEs'!K23)*1000,0)</f>
        <v>0</v>
      </c>
      <c r="X22" s="1047">
        <f>IFERROR((I22/'7 FTEs'!N23)*1000,0)</f>
        <v>0</v>
      </c>
      <c r="Y22" s="1047">
        <f>IFERROR((J22/'7 FTEs'!Q23)*1000,0)</f>
        <v>0</v>
      </c>
      <c r="Z22" s="1047">
        <f>IFERROR((K22/'7 FTEs'!T23)*1000,0)</f>
        <v>0</v>
      </c>
      <c r="AA22" s="1047">
        <f>IFERROR((L22/'7 FTEs'!W23)*1000,0)</f>
        <v>0</v>
      </c>
    </row>
    <row r="23" spans="1:27" ht="15" customHeight="1">
      <c r="A23" s="30" t="s">
        <v>464</v>
      </c>
      <c r="B23" s="135" t="s">
        <v>449</v>
      </c>
      <c r="C23" s="266">
        <v>0</v>
      </c>
      <c r="D23" s="351">
        <v>0</v>
      </c>
      <c r="E23" s="352">
        <v>0</v>
      </c>
      <c r="F23" s="352">
        <v>0</v>
      </c>
      <c r="G23" s="260">
        <f t="shared" si="8"/>
        <v>0</v>
      </c>
      <c r="H23" s="267">
        <v>0</v>
      </c>
      <c r="I23" s="267">
        <v>0</v>
      </c>
      <c r="J23" s="267">
        <v>0</v>
      </c>
      <c r="K23" s="267">
        <v>0</v>
      </c>
      <c r="L23" s="828">
        <v>0</v>
      </c>
      <c r="M23" s="831"/>
      <c r="N23" s="505">
        <f t="shared" si="9"/>
        <v>0</v>
      </c>
      <c r="O23" s="506">
        <f t="shared" si="10"/>
        <v>0</v>
      </c>
      <c r="P23" s="506">
        <f t="shared" si="11"/>
        <v>0</v>
      </c>
      <c r="Q23" s="506">
        <f t="shared" si="12"/>
        <v>0</v>
      </c>
      <c r="R23" s="506">
        <f t="shared" si="13"/>
        <v>0</v>
      </c>
      <c r="S23" s="507">
        <f t="shared" si="14"/>
        <v>0</v>
      </c>
      <c r="T23" s="875"/>
      <c r="U23" s="1049">
        <f>IFERROR((C23/'7 FTEs'!E24)*1000,0)</f>
        <v>0</v>
      </c>
      <c r="V23" s="1049">
        <f>IFERROR((G23/'7 FTEs'!H24)*1000,0)</f>
        <v>0</v>
      </c>
      <c r="W23" s="1049">
        <f>IFERROR((H23/'7 FTEs'!K24)*1000,0)</f>
        <v>0</v>
      </c>
      <c r="X23" s="1049">
        <f>IFERROR((I23/'7 FTEs'!N24)*1000,0)</f>
        <v>0</v>
      </c>
      <c r="Y23" s="1049">
        <f>IFERROR((J23/'7 FTEs'!Q24)*1000,0)</f>
        <v>0</v>
      </c>
      <c r="Z23" s="1049">
        <f>IFERROR((K23/'7 FTEs'!T24)*1000,0)</f>
        <v>0</v>
      </c>
      <c r="AA23" s="1049">
        <f>IFERROR((L23/'7 FTEs'!W24)*1000,0)</f>
        <v>0</v>
      </c>
    </row>
    <row r="24" spans="1:27" ht="15" customHeight="1">
      <c r="A24" s="30" t="s">
        <v>465</v>
      </c>
      <c r="B24" s="135" t="s">
        <v>451</v>
      </c>
      <c r="C24" s="266">
        <v>0</v>
      </c>
      <c r="D24" s="267">
        <v>0</v>
      </c>
      <c r="E24" s="355">
        <v>0</v>
      </c>
      <c r="F24" s="355">
        <v>0</v>
      </c>
      <c r="G24" s="260">
        <f t="shared" si="8"/>
        <v>0</v>
      </c>
      <c r="H24" s="267">
        <v>0</v>
      </c>
      <c r="I24" s="267">
        <v>0</v>
      </c>
      <c r="J24" s="267">
        <v>0</v>
      </c>
      <c r="K24" s="267">
        <v>0</v>
      </c>
      <c r="L24" s="828">
        <v>0</v>
      </c>
      <c r="M24" s="831"/>
      <c r="N24" s="505">
        <f t="shared" si="9"/>
        <v>0</v>
      </c>
      <c r="O24" s="506">
        <f t="shared" si="10"/>
        <v>0</v>
      </c>
      <c r="P24" s="506">
        <f t="shared" si="11"/>
        <v>0</v>
      </c>
      <c r="Q24" s="506">
        <f t="shared" si="12"/>
        <v>0</v>
      </c>
      <c r="R24" s="506">
        <f t="shared" si="13"/>
        <v>0</v>
      </c>
      <c r="S24" s="507">
        <f t="shared" si="14"/>
        <v>0</v>
      </c>
      <c r="T24" s="875"/>
      <c r="U24" s="1049">
        <f>IFERROR((C24/'7 FTEs'!E25)*1000,0)</f>
        <v>0</v>
      </c>
      <c r="V24" s="1049">
        <f>IFERROR((G24/'7 FTEs'!H25)*1000,0)</f>
        <v>0</v>
      </c>
      <c r="W24" s="1049">
        <f>IFERROR((H24/'7 FTEs'!K25)*1000,0)</f>
        <v>0</v>
      </c>
      <c r="X24" s="1049">
        <f>IFERROR((I24/'7 FTEs'!N25)*1000,0)</f>
        <v>0</v>
      </c>
      <c r="Y24" s="1049">
        <f>IFERROR((J24/'7 FTEs'!Q25)*1000,0)</f>
        <v>0</v>
      </c>
      <c r="Z24" s="1049">
        <f>IFERROR((K24/'7 FTEs'!T25)*1000,0)</f>
        <v>0</v>
      </c>
      <c r="AA24" s="1049">
        <f>IFERROR((L24/'7 FTEs'!W25)*1000,0)</f>
        <v>0</v>
      </c>
    </row>
    <row r="25" spans="1:27" ht="15" customHeight="1">
      <c r="A25" s="30" t="s">
        <v>466</v>
      </c>
      <c r="B25" s="135" t="s">
        <v>453</v>
      </c>
      <c r="C25" s="266">
        <v>0</v>
      </c>
      <c r="D25" s="267">
        <v>0</v>
      </c>
      <c r="E25" s="355">
        <v>0</v>
      </c>
      <c r="F25" s="355">
        <v>0</v>
      </c>
      <c r="G25" s="260">
        <f t="shared" si="8"/>
        <v>0</v>
      </c>
      <c r="H25" s="267">
        <v>0</v>
      </c>
      <c r="I25" s="267">
        <v>0</v>
      </c>
      <c r="J25" s="267">
        <v>0</v>
      </c>
      <c r="K25" s="267">
        <v>0</v>
      </c>
      <c r="L25" s="828">
        <v>0</v>
      </c>
      <c r="M25" s="831"/>
      <c r="N25" s="505">
        <f t="shared" si="9"/>
        <v>0</v>
      </c>
      <c r="O25" s="506">
        <f t="shared" si="10"/>
        <v>0</v>
      </c>
      <c r="P25" s="506">
        <f t="shared" si="11"/>
        <v>0</v>
      </c>
      <c r="Q25" s="506">
        <f t="shared" si="12"/>
        <v>0</v>
      </c>
      <c r="R25" s="506">
        <f t="shared" si="13"/>
        <v>0</v>
      </c>
      <c r="S25" s="507">
        <f t="shared" si="14"/>
        <v>0</v>
      </c>
      <c r="T25" s="875"/>
      <c r="U25" s="1049">
        <f>IFERROR((C25/'7 FTEs'!E26)*1000,0)</f>
        <v>0</v>
      </c>
      <c r="V25" s="1049">
        <f>IFERROR((G25/'7 FTEs'!H26)*1000,0)</f>
        <v>0</v>
      </c>
      <c r="W25" s="1049">
        <f>IFERROR((H25/'7 FTEs'!K26)*1000,0)</f>
        <v>0</v>
      </c>
      <c r="X25" s="1049">
        <f>IFERROR((I25/'7 FTEs'!N26)*1000,0)</f>
        <v>0</v>
      </c>
      <c r="Y25" s="1049">
        <f>IFERROR((J25/'7 FTEs'!Q26)*1000,0)</f>
        <v>0</v>
      </c>
      <c r="Z25" s="1049">
        <f>IFERROR((K25/'7 FTEs'!T26)*1000,0)</f>
        <v>0</v>
      </c>
      <c r="AA25" s="1049">
        <f>IFERROR((L25/'7 FTEs'!W26)*1000,0)</f>
        <v>0</v>
      </c>
    </row>
    <row r="26" spans="1:27" ht="15" customHeight="1">
      <c r="A26" s="30" t="s">
        <v>467</v>
      </c>
      <c r="B26" s="135" t="s">
        <v>455</v>
      </c>
      <c r="C26" s="266">
        <v>0</v>
      </c>
      <c r="D26" s="351">
        <v>0</v>
      </c>
      <c r="E26" s="352">
        <v>0</v>
      </c>
      <c r="F26" s="352">
        <v>0</v>
      </c>
      <c r="G26" s="260">
        <f t="shared" si="8"/>
        <v>0</v>
      </c>
      <c r="H26" s="267">
        <v>0</v>
      </c>
      <c r="I26" s="267">
        <v>0</v>
      </c>
      <c r="J26" s="267">
        <v>0</v>
      </c>
      <c r="K26" s="267">
        <v>0</v>
      </c>
      <c r="L26" s="828">
        <v>0</v>
      </c>
      <c r="M26" s="831"/>
      <c r="N26" s="505">
        <f t="shared" si="9"/>
        <v>0</v>
      </c>
      <c r="O26" s="506">
        <f t="shared" si="10"/>
        <v>0</v>
      </c>
      <c r="P26" s="506">
        <f t="shared" si="11"/>
        <v>0</v>
      </c>
      <c r="Q26" s="506">
        <f t="shared" si="12"/>
        <v>0</v>
      </c>
      <c r="R26" s="506">
        <f t="shared" si="13"/>
        <v>0</v>
      </c>
      <c r="S26" s="507">
        <f t="shared" si="14"/>
        <v>0</v>
      </c>
      <c r="T26" s="875"/>
      <c r="U26" s="1049">
        <f>IFERROR((C26/'7 FTEs'!E27)*1000,0)</f>
        <v>0</v>
      </c>
      <c r="V26" s="1049">
        <f>IFERROR((G26/'7 FTEs'!H27)*1000,0)</f>
        <v>0</v>
      </c>
      <c r="W26" s="1049">
        <f>IFERROR((H26/'7 FTEs'!K27)*1000,0)</f>
        <v>0</v>
      </c>
      <c r="X26" s="1049">
        <f>IFERROR((I26/'7 FTEs'!N27)*1000,0)</f>
        <v>0</v>
      </c>
      <c r="Y26" s="1049">
        <f>IFERROR((J26/'7 FTEs'!Q27)*1000,0)</f>
        <v>0</v>
      </c>
      <c r="Z26" s="1049">
        <f>IFERROR((K26/'7 FTEs'!T27)*1000,0)</f>
        <v>0</v>
      </c>
      <c r="AA26" s="1049">
        <f>IFERROR((L26/'7 FTEs'!W27)*1000,0)</f>
        <v>0</v>
      </c>
    </row>
    <row r="27" spans="1:27" ht="15" customHeight="1">
      <c r="A27" s="30" t="s">
        <v>468</v>
      </c>
      <c r="B27" s="135" t="s">
        <v>457</v>
      </c>
      <c r="C27" s="266">
        <v>0</v>
      </c>
      <c r="D27" s="267">
        <v>0</v>
      </c>
      <c r="E27" s="355">
        <v>0</v>
      </c>
      <c r="F27" s="355">
        <v>0</v>
      </c>
      <c r="G27" s="260">
        <f t="shared" si="8"/>
        <v>0</v>
      </c>
      <c r="H27" s="267">
        <v>0</v>
      </c>
      <c r="I27" s="267">
        <v>0</v>
      </c>
      <c r="J27" s="267">
        <v>0</v>
      </c>
      <c r="K27" s="267">
        <v>0</v>
      </c>
      <c r="L27" s="828">
        <v>0</v>
      </c>
      <c r="M27" s="831"/>
      <c r="N27" s="505">
        <f t="shared" si="9"/>
        <v>0</v>
      </c>
      <c r="O27" s="506">
        <f t="shared" si="10"/>
        <v>0</v>
      </c>
      <c r="P27" s="506">
        <f t="shared" si="11"/>
        <v>0</v>
      </c>
      <c r="Q27" s="506">
        <f t="shared" si="12"/>
        <v>0</v>
      </c>
      <c r="R27" s="506">
        <f t="shared" si="13"/>
        <v>0</v>
      </c>
      <c r="S27" s="507">
        <f t="shared" si="14"/>
        <v>0</v>
      </c>
      <c r="T27" s="875"/>
      <c r="U27" s="1049">
        <f>IFERROR((C27/'7 FTEs'!E28)*1000,0)</f>
        <v>0</v>
      </c>
      <c r="V27" s="1049">
        <f>IFERROR((G27/'7 FTEs'!H28)*1000,0)</f>
        <v>0</v>
      </c>
      <c r="W27" s="1049">
        <f>IFERROR((H27/'7 FTEs'!K28)*1000,0)</f>
        <v>0</v>
      </c>
      <c r="X27" s="1049">
        <f>IFERROR((I27/'7 FTEs'!N28)*1000,0)</f>
        <v>0</v>
      </c>
      <c r="Y27" s="1049">
        <f>IFERROR((J27/'7 FTEs'!Q28)*1000,0)</f>
        <v>0</v>
      </c>
      <c r="Z27" s="1049">
        <f>IFERROR((K27/'7 FTEs'!T28)*1000,0)</f>
        <v>0</v>
      </c>
      <c r="AA27" s="1049">
        <f>IFERROR((L27/'7 FTEs'!W28)*1000,0)</f>
        <v>0</v>
      </c>
    </row>
    <row r="28" spans="1:27" ht="15" customHeight="1">
      <c r="A28" s="31" t="s">
        <v>469</v>
      </c>
      <c r="B28" s="136" t="s">
        <v>459</v>
      </c>
      <c r="C28" s="268">
        <v>0</v>
      </c>
      <c r="D28" s="269">
        <v>0</v>
      </c>
      <c r="E28" s="356">
        <v>0</v>
      </c>
      <c r="F28" s="356">
        <v>0</v>
      </c>
      <c r="G28" s="261">
        <f t="shared" si="8"/>
        <v>0</v>
      </c>
      <c r="H28" s="269">
        <v>0</v>
      </c>
      <c r="I28" s="269">
        <v>0</v>
      </c>
      <c r="J28" s="269">
        <v>0</v>
      </c>
      <c r="K28" s="269">
        <v>0</v>
      </c>
      <c r="L28" s="829">
        <v>0</v>
      </c>
      <c r="M28" s="831"/>
      <c r="N28" s="505">
        <f t="shared" si="9"/>
        <v>0</v>
      </c>
      <c r="O28" s="506">
        <f t="shared" si="10"/>
        <v>0</v>
      </c>
      <c r="P28" s="506">
        <f t="shared" si="11"/>
        <v>0</v>
      </c>
      <c r="Q28" s="506">
        <f t="shared" si="12"/>
        <v>0</v>
      </c>
      <c r="R28" s="506">
        <f t="shared" si="13"/>
        <v>0</v>
      </c>
      <c r="S28" s="507">
        <f t="shared" si="14"/>
        <v>0</v>
      </c>
      <c r="T28" s="875"/>
      <c r="U28" s="1049">
        <f>IFERROR((C28/'7 FTEs'!E29)*1000,0)</f>
        <v>0</v>
      </c>
      <c r="V28" s="1049">
        <f>IFERROR((G28/'7 FTEs'!H29)*1000,0)</f>
        <v>0</v>
      </c>
      <c r="W28" s="1049">
        <f>IFERROR((H28/'7 FTEs'!K29)*1000,0)</f>
        <v>0</v>
      </c>
      <c r="X28" s="1049">
        <f>IFERROR((I28/'7 FTEs'!N29)*1000,0)</f>
        <v>0</v>
      </c>
      <c r="Y28" s="1049">
        <f>IFERROR((J28/'7 FTEs'!Q29)*1000,0)</f>
        <v>0</v>
      </c>
      <c r="Z28" s="1049">
        <f>IFERROR((K28/'7 FTEs'!T29)*1000,0)</f>
        <v>0</v>
      </c>
      <c r="AA28" s="1049">
        <f>IFERROR((L28/'7 FTEs'!W29)*1000,0)</f>
        <v>0</v>
      </c>
    </row>
    <row r="29" spans="1:27" ht="15" customHeight="1">
      <c r="A29" s="33" t="s">
        <v>470</v>
      </c>
      <c r="B29" s="52" t="s">
        <v>471</v>
      </c>
      <c r="C29" s="262">
        <f>SUM(C22:C28)</f>
        <v>0</v>
      </c>
      <c r="D29" s="231">
        <f>SUM(D22:D28)</f>
        <v>0</v>
      </c>
      <c r="E29" s="232">
        <f t="shared" ref="E29:L29" si="15">SUM(E22:E28)</f>
        <v>0</v>
      </c>
      <c r="F29" s="232">
        <f t="shared" si="15"/>
        <v>0</v>
      </c>
      <c r="G29" s="233">
        <f t="shared" si="15"/>
        <v>0</v>
      </c>
      <c r="H29" s="231">
        <f t="shared" si="15"/>
        <v>0</v>
      </c>
      <c r="I29" s="231">
        <f t="shared" si="15"/>
        <v>0</v>
      </c>
      <c r="J29" s="231">
        <f t="shared" si="15"/>
        <v>0</v>
      </c>
      <c r="K29" s="231">
        <f t="shared" si="15"/>
        <v>0</v>
      </c>
      <c r="L29" s="830">
        <f t="shared" si="15"/>
        <v>0</v>
      </c>
      <c r="M29" s="831"/>
      <c r="N29" s="655">
        <f t="shared" si="9"/>
        <v>0</v>
      </c>
      <c r="O29" s="653">
        <f t="shared" si="10"/>
        <v>0</v>
      </c>
      <c r="P29" s="653">
        <f t="shared" si="11"/>
        <v>0</v>
      </c>
      <c r="Q29" s="653">
        <f t="shared" si="12"/>
        <v>0</v>
      </c>
      <c r="R29" s="653">
        <f t="shared" si="13"/>
        <v>0</v>
      </c>
      <c r="S29" s="656">
        <f t="shared" si="14"/>
        <v>0</v>
      </c>
      <c r="T29" s="875"/>
      <c r="U29" s="262">
        <f>IFERROR((C29/'7 FTEs'!E30)*1000,0)</f>
        <v>0</v>
      </c>
      <c r="V29" s="262">
        <f>IFERROR((G29/'7 FTEs'!H30)*1000,0)</f>
        <v>0</v>
      </c>
      <c r="W29" s="262">
        <f>IFERROR((H29/'7 FTEs'!K30)*1000,0)</f>
        <v>0</v>
      </c>
      <c r="X29" s="262">
        <f>IFERROR((I29/'7 FTEs'!N30)*1000,0)</f>
        <v>0</v>
      </c>
      <c r="Y29" s="262">
        <f>IFERROR((J29/'7 FTEs'!Q30)*1000,0)</f>
        <v>0</v>
      </c>
      <c r="Z29" s="262">
        <f>IFERROR((K29/'7 FTEs'!T30)*1000,0)</f>
        <v>0</v>
      </c>
      <c r="AA29" s="262">
        <f>IFERROR((L29/'7 FTEs'!W30)*1000,0)</f>
        <v>0</v>
      </c>
    </row>
    <row r="30" spans="1:27" ht="15" customHeight="1">
      <c r="A30" s="32"/>
      <c r="B30" s="42"/>
      <c r="C30" s="229"/>
      <c r="D30" s="229"/>
      <c r="E30" s="229"/>
      <c r="F30" s="229"/>
      <c r="G30" s="229"/>
      <c r="H30" s="229"/>
      <c r="I30" s="229"/>
      <c r="J30" s="229"/>
      <c r="K30" s="229"/>
      <c r="L30" s="229"/>
      <c r="M30" s="831"/>
      <c r="N30" s="785"/>
      <c r="O30" s="786"/>
      <c r="P30" s="786"/>
      <c r="Q30" s="786"/>
      <c r="R30" s="786"/>
      <c r="S30" s="787"/>
      <c r="T30" s="831"/>
      <c r="U30" s="1046"/>
      <c r="V30" s="1046"/>
      <c r="W30" s="1046"/>
      <c r="X30" s="1046"/>
      <c r="Y30" s="1046"/>
      <c r="Z30" s="1046"/>
      <c r="AA30" s="1046"/>
    </row>
    <row r="31" spans="1:27" ht="15" customHeight="1">
      <c r="A31" s="33" t="s">
        <v>33</v>
      </c>
      <c r="B31" s="52" t="s">
        <v>472</v>
      </c>
      <c r="C31" s="262">
        <f>C19+C29</f>
        <v>0</v>
      </c>
      <c r="D31" s="231">
        <f t="shared" ref="D31:L31" si="16">D19+D29</f>
        <v>0</v>
      </c>
      <c r="E31" s="232">
        <f t="shared" si="16"/>
        <v>0</v>
      </c>
      <c r="F31" s="232">
        <f t="shared" si="16"/>
        <v>0</v>
      </c>
      <c r="G31" s="233">
        <f>G19+G29</f>
        <v>0</v>
      </c>
      <c r="H31" s="231">
        <f t="shared" si="16"/>
        <v>0</v>
      </c>
      <c r="I31" s="231">
        <f t="shared" si="16"/>
        <v>0</v>
      </c>
      <c r="J31" s="231">
        <f t="shared" si="16"/>
        <v>0</v>
      </c>
      <c r="K31" s="231">
        <f t="shared" si="16"/>
        <v>0</v>
      </c>
      <c r="L31" s="830">
        <f t="shared" si="16"/>
        <v>0</v>
      </c>
      <c r="M31" s="831"/>
      <c r="N31" s="649">
        <f>IF(AND(C31=0,G31=0),0,IF(AND(C31=0,G31&gt;0),1,IF(AND(C31=0,G31&lt;0),-1,(G31-C31)/ABS(C31))))</f>
        <v>0</v>
      </c>
      <c r="O31" s="650">
        <f>IF(AND(G31=0,H31=0),0,IF(AND(G31=0,H31&gt;0),1,IF(AND(G31=0,H31&lt;0),-1,(H31-G31)/ABS(G31))))</f>
        <v>0</v>
      </c>
      <c r="P31" s="650">
        <f>IF(AND(H31=0,I31=0),0,IF(AND(H31=0,I31&gt;0),1,IF(AND(H31=0,I31&lt;0),-1,(I31-H31)/ABS(H31))))</f>
        <v>0</v>
      </c>
      <c r="Q31" s="650">
        <f>IF(AND(I31=0,J31=0),0,IF(AND(I31=0,J31&gt;0),1,IF(AND(I31=0,J31&lt;0),-1,(J31-I31)/ABS(I31))))</f>
        <v>0</v>
      </c>
      <c r="R31" s="650">
        <f>IF(AND(J31=0,K31=0),0,IF(AND(J31=0,K31&gt;0),1,IF(AND(J31=0,K31&lt;0),-1,(K31-J31)/ABS(J31))))</f>
        <v>0</v>
      </c>
      <c r="S31" s="753">
        <f>IF(AND(K31=0,L31=0),0,IF(AND(K31=0,L31&gt;0),1,IF(AND(K31=0,L31&lt;0),-1,(L31-K31)/ABS(K31))))</f>
        <v>0</v>
      </c>
      <c r="T31" s="875"/>
      <c r="U31" s="262">
        <f>IFERROR((C31/'7 FTEs'!E32)*1000,0)</f>
        <v>0</v>
      </c>
      <c r="V31" s="262">
        <f>IFERROR((G31/'7 FTEs'!H32)*1000,0)</f>
        <v>0</v>
      </c>
      <c r="W31" s="262">
        <f>IFERROR((H31/'7 FTEs'!K32)*1000,0)</f>
        <v>0</v>
      </c>
      <c r="X31" s="262">
        <f>IFERROR((I31/'7 FTEs'!N32)*1000,0)</f>
        <v>0</v>
      </c>
      <c r="Y31" s="262">
        <f>IFERROR((J31/'7 FTEs'!Q32)*1000,0)</f>
        <v>0</v>
      </c>
      <c r="Z31" s="262">
        <f>IFERROR((K31/'7 FTEs'!T32)*1000,0)</f>
        <v>0</v>
      </c>
      <c r="AA31" s="262">
        <f>IFERROR((L31/'7 FTEs'!W32)*1000,0)</f>
        <v>0</v>
      </c>
    </row>
    <row r="32" spans="1:27" ht="15" customHeight="1">
      <c r="A32" s="32"/>
      <c r="B32" s="42"/>
      <c r="C32" s="234"/>
      <c r="D32" s="234"/>
      <c r="E32" s="234"/>
      <c r="F32" s="234"/>
      <c r="G32" s="234"/>
      <c r="H32" s="234"/>
      <c r="I32" s="234"/>
      <c r="J32" s="234"/>
      <c r="K32" s="234"/>
      <c r="L32" s="234"/>
      <c r="M32" s="831"/>
      <c r="N32" s="788"/>
      <c r="O32" s="789"/>
      <c r="P32" s="789"/>
      <c r="Q32" s="789"/>
      <c r="R32" s="789"/>
      <c r="S32" s="790"/>
      <c r="T32" s="831"/>
      <c r="U32" s="1044"/>
      <c r="V32" s="1044"/>
      <c r="W32" s="1044"/>
      <c r="X32" s="1044"/>
      <c r="Y32" s="1044"/>
      <c r="Z32" s="1044"/>
      <c r="AA32" s="1044"/>
    </row>
    <row r="33" spans="1:27" ht="15" customHeight="1">
      <c r="A33" s="36" t="s">
        <v>35</v>
      </c>
      <c r="B33" s="48" t="s">
        <v>473</v>
      </c>
      <c r="C33" s="223" t="s">
        <v>28</v>
      </c>
      <c r="D33" s="225" t="s">
        <v>28</v>
      </c>
      <c r="E33" s="225" t="s">
        <v>28</v>
      </c>
      <c r="F33" s="225" t="s">
        <v>28</v>
      </c>
      <c r="G33" s="223" t="s">
        <v>28</v>
      </c>
      <c r="H33" s="223" t="s">
        <v>28</v>
      </c>
      <c r="I33" s="223" t="s">
        <v>28</v>
      </c>
      <c r="J33" s="223" t="s">
        <v>28</v>
      </c>
      <c r="K33" s="223" t="s">
        <v>28</v>
      </c>
      <c r="L33" s="223" t="s">
        <v>28</v>
      </c>
      <c r="M33" s="831"/>
      <c r="N33" s="791"/>
      <c r="O33" s="792"/>
      <c r="P33" s="792"/>
      <c r="Q33" s="792"/>
      <c r="R33" s="792"/>
      <c r="S33" s="793"/>
      <c r="T33" s="831"/>
      <c r="U33" s="1045" t="s">
        <v>446</v>
      </c>
      <c r="V33" s="1045" t="s">
        <v>446</v>
      </c>
      <c r="W33" s="1045" t="s">
        <v>446</v>
      </c>
      <c r="X33" s="1045" t="s">
        <v>446</v>
      </c>
      <c r="Y33" s="1045" t="s">
        <v>446</v>
      </c>
      <c r="Z33" s="1045" t="s">
        <v>446</v>
      </c>
      <c r="AA33" s="1045" t="s">
        <v>446</v>
      </c>
    </row>
    <row r="34" spans="1:27" ht="15" customHeight="1">
      <c r="A34" s="29" t="s">
        <v>474</v>
      </c>
      <c r="B34" s="134" t="s">
        <v>447</v>
      </c>
      <c r="C34" s="264">
        <v>0</v>
      </c>
      <c r="D34" s="1090"/>
      <c r="E34" s="1091"/>
      <c r="F34" s="1091"/>
      <c r="G34" s="456">
        <v>0</v>
      </c>
      <c r="H34" s="265">
        <v>0</v>
      </c>
      <c r="I34" s="265">
        <v>0</v>
      </c>
      <c r="J34" s="265">
        <v>0</v>
      </c>
      <c r="K34" s="265">
        <v>0</v>
      </c>
      <c r="L34" s="827">
        <v>0</v>
      </c>
      <c r="M34" s="831"/>
      <c r="N34" s="654">
        <f t="shared" ref="N34:N41" si="17">IF(AND(C34=0,G34=0),0,IF(AND(C34=0,G34&gt;0),1,IF(AND(C34=0,G34&lt;0),-1,(G34-C34)/ABS(C34))))</f>
        <v>0</v>
      </c>
      <c r="O34" s="651">
        <f t="shared" ref="O34:O41" si="18">IF(AND(G34=0,H34=0),0,IF(AND(G34=0,H34&gt;0),1,IF(AND(G34=0,H34&lt;0),-1,(H34-G34)/ABS(G34))))</f>
        <v>0</v>
      </c>
      <c r="P34" s="651">
        <f t="shared" ref="P34:P41" si="19">IF(AND(H34=0,I34=0),0,IF(AND(H34=0,I34&gt;0),1,IF(AND(H34=0,I34&lt;0),-1,(I34-H34)/ABS(H34))))</f>
        <v>0</v>
      </c>
      <c r="Q34" s="651">
        <f t="shared" ref="Q34:Q41" si="20">IF(AND(I34=0,J34=0),0,IF(AND(I34=0,J34&gt;0),1,IF(AND(I34=0,J34&lt;0),-1,(J34-I34)/ABS(I34))))</f>
        <v>0</v>
      </c>
      <c r="R34" s="651">
        <f t="shared" ref="R34:R41" si="21">IF(AND(J34=0,K34=0),0,IF(AND(J34=0,K34&gt;0),1,IF(AND(J34=0,K34&lt;0),-1,(K34-J34)/ABS(J34))))</f>
        <v>0</v>
      </c>
      <c r="S34" s="652">
        <f t="shared" ref="S34:S41" si="22">IF(AND(K34=0,L34=0),0,IF(AND(K34=0,L34&gt;0),1,IF(AND(K34=0,L34&lt;0),-1,(L34-K34)/ABS(K34))))</f>
        <v>0</v>
      </c>
      <c r="T34" s="875"/>
      <c r="U34" s="1042">
        <f>IFERROR((C34/'7 FTEs'!E35)*1000,0)</f>
        <v>0</v>
      </c>
      <c r="V34" s="1042">
        <f>IFERROR((G34/'7 FTEs'!H35)*1000,0)</f>
        <v>0</v>
      </c>
      <c r="W34" s="1042">
        <f>IFERROR((H34/'7 FTEs'!K35)*1000,0)</f>
        <v>0</v>
      </c>
      <c r="X34" s="1042">
        <f>IFERROR((I34/'7 FTEs'!N35)*1000,0)</f>
        <v>0</v>
      </c>
      <c r="Y34" s="1042">
        <f>IFERROR((J34/'7 FTEs'!Q35)*1000,0)</f>
        <v>0</v>
      </c>
      <c r="Z34" s="1042">
        <f>IFERROR((K34/'7 FTEs'!T35)*1000,0)</f>
        <v>0</v>
      </c>
      <c r="AA34" s="1042">
        <f>IFERROR((L34/'7 FTEs'!W35)*1000,0)</f>
        <v>0</v>
      </c>
    </row>
    <row r="35" spans="1:27" ht="15" customHeight="1">
      <c r="A35" s="30" t="s">
        <v>475</v>
      </c>
      <c r="B35" s="135" t="s">
        <v>449</v>
      </c>
      <c r="C35" s="266">
        <v>0</v>
      </c>
      <c r="D35" s="1092"/>
      <c r="E35" s="1093"/>
      <c r="F35" s="1093"/>
      <c r="G35" s="457">
        <v>0</v>
      </c>
      <c r="H35" s="267">
        <v>0</v>
      </c>
      <c r="I35" s="267">
        <v>0</v>
      </c>
      <c r="J35" s="267">
        <v>0</v>
      </c>
      <c r="K35" s="267">
        <v>0</v>
      </c>
      <c r="L35" s="828">
        <v>0</v>
      </c>
      <c r="M35" s="831"/>
      <c r="N35" s="505">
        <f t="shared" si="17"/>
        <v>0</v>
      </c>
      <c r="O35" s="506">
        <f t="shared" si="18"/>
        <v>0</v>
      </c>
      <c r="P35" s="506">
        <f t="shared" si="19"/>
        <v>0</v>
      </c>
      <c r="Q35" s="506">
        <f t="shared" si="20"/>
        <v>0</v>
      </c>
      <c r="R35" s="506">
        <f t="shared" si="21"/>
        <v>0</v>
      </c>
      <c r="S35" s="507">
        <f t="shared" si="22"/>
        <v>0</v>
      </c>
      <c r="T35" s="875"/>
      <c r="U35" s="1043">
        <f>IFERROR((C35/'7 FTEs'!E36)*1000,0)</f>
        <v>0</v>
      </c>
      <c r="V35" s="1043">
        <f>IFERROR((G35/'7 FTEs'!H36)*1000,0)</f>
        <v>0</v>
      </c>
      <c r="W35" s="1043">
        <f>IFERROR((H35/'7 FTEs'!K36)*1000,0)</f>
        <v>0</v>
      </c>
      <c r="X35" s="1043">
        <f>IFERROR((I35/'7 FTEs'!N36)*1000,0)</f>
        <v>0</v>
      </c>
      <c r="Y35" s="1043">
        <f>IFERROR((J35/'7 FTEs'!Q36)*1000,0)</f>
        <v>0</v>
      </c>
      <c r="Z35" s="1043">
        <f>IFERROR((K35/'7 FTEs'!T36)*1000,0)</f>
        <v>0</v>
      </c>
      <c r="AA35" s="1043">
        <f>IFERROR((L35/'7 FTEs'!W36)*1000,0)</f>
        <v>0</v>
      </c>
    </row>
    <row r="36" spans="1:27" ht="15" customHeight="1">
      <c r="A36" s="30" t="s">
        <v>476</v>
      </c>
      <c r="B36" s="135" t="s">
        <v>451</v>
      </c>
      <c r="C36" s="266">
        <v>0</v>
      </c>
      <c r="D36" s="1092"/>
      <c r="E36" s="1093"/>
      <c r="F36" s="1093"/>
      <c r="G36" s="457">
        <v>0</v>
      </c>
      <c r="H36" s="267">
        <v>0</v>
      </c>
      <c r="I36" s="267">
        <v>0</v>
      </c>
      <c r="J36" s="267">
        <v>0</v>
      </c>
      <c r="K36" s="267">
        <v>0</v>
      </c>
      <c r="L36" s="828">
        <v>0</v>
      </c>
      <c r="M36" s="831"/>
      <c r="N36" s="505">
        <f t="shared" si="17"/>
        <v>0</v>
      </c>
      <c r="O36" s="506">
        <f t="shared" si="18"/>
        <v>0</v>
      </c>
      <c r="P36" s="506">
        <f t="shared" si="19"/>
        <v>0</v>
      </c>
      <c r="Q36" s="506">
        <f t="shared" si="20"/>
        <v>0</v>
      </c>
      <c r="R36" s="506">
        <f t="shared" si="21"/>
        <v>0</v>
      </c>
      <c r="S36" s="507">
        <f t="shared" si="22"/>
        <v>0</v>
      </c>
      <c r="T36" s="875"/>
      <c r="U36" s="1043">
        <f>IFERROR((C36/'7 FTEs'!E37)*1000,0)</f>
        <v>0</v>
      </c>
      <c r="V36" s="1043">
        <f>IFERROR((G36/'7 FTEs'!H37)*1000,0)</f>
        <v>0</v>
      </c>
      <c r="W36" s="1043">
        <f>IFERROR((H36/'7 FTEs'!K37)*1000,0)</f>
        <v>0</v>
      </c>
      <c r="X36" s="1043">
        <f>IFERROR((I36/'7 FTEs'!N37)*1000,0)</f>
        <v>0</v>
      </c>
      <c r="Y36" s="1043">
        <f>IFERROR((J36/'7 FTEs'!Q37)*1000,0)</f>
        <v>0</v>
      </c>
      <c r="Z36" s="1043">
        <f>IFERROR((K36/'7 FTEs'!T37)*1000,0)</f>
        <v>0</v>
      </c>
      <c r="AA36" s="1043">
        <f>IFERROR((L36/'7 FTEs'!W37)*1000,0)</f>
        <v>0</v>
      </c>
    </row>
    <row r="37" spans="1:27" ht="15" customHeight="1">
      <c r="A37" s="30" t="s">
        <v>477</v>
      </c>
      <c r="B37" s="135" t="s">
        <v>453</v>
      </c>
      <c r="C37" s="266">
        <v>0</v>
      </c>
      <c r="D37" s="1094"/>
      <c r="E37" s="1095"/>
      <c r="F37" s="1095"/>
      <c r="G37" s="457">
        <v>0</v>
      </c>
      <c r="H37" s="267">
        <v>0</v>
      </c>
      <c r="I37" s="267">
        <v>0</v>
      </c>
      <c r="J37" s="267">
        <v>0</v>
      </c>
      <c r="K37" s="267">
        <v>0</v>
      </c>
      <c r="L37" s="828">
        <v>0</v>
      </c>
      <c r="M37" s="831"/>
      <c r="N37" s="505">
        <f t="shared" si="17"/>
        <v>0</v>
      </c>
      <c r="O37" s="506">
        <f t="shared" si="18"/>
        <v>0</v>
      </c>
      <c r="P37" s="506">
        <f t="shared" si="19"/>
        <v>0</v>
      </c>
      <c r="Q37" s="506">
        <f t="shared" si="20"/>
        <v>0</v>
      </c>
      <c r="R37" s="506">
        <f t="shared" si="21"/>
        <v>0</v>
      </c>
      <c r="S37" s="507">
        <f t="shared" si="22"/>
        <v>0</v>
      </c>
      <c r="T37" s="875"/>
      <c r="U37" s="1043">
        <f>IFERROR((C37/'7 FTEs'!E38)*1000,0)</f>
        <v>0</v>
      </c>
      <c r="V37" s="1043">
        <f>IFERROR((G37/'7 FTEs'!H38)*1000,0)</f>
        <v>0</v>
      </c>
      <c r="W37" s="1043">
        <f>IFERROR((H37/'7 FTEs'!K38)*1000,0)</f>
        <v>0</v>
      </c>
      <c r="X37" s="1043">
        <f>IFERROR((I37/'7 FTEs'!N38)*1000,0)</f>
        <v>0</v>
      </c>
      <c r="Y37" s="1043">
        <f>IFERROR((J37/'7 FTEs'!Q38)*1000,0)</f>
        <v>0</v>
      </c>
      <c r="Z37" s="1043">
        <f>IFERROR((K37/'7 FTEs'!T38)*1000,0)</f>
        <v>0</v>
      </c>
      <c r="AA37" s="1043">
        <f>IFERROR((L37/'7 FTEs'!W38)*1000,0)</f>
        <v>0</v>
      </c>
    </row>
    <row r="38" spans="1:27" ht="15" customHeight="1">
      <c r="A38" s="30" t="s">
        <v>478</v>
      </c>
      <c r="B38" s="135" t="s">
        <v>455</v>
      </c>
      <c r="C38" s="266">
        <v>0</v>
      </c>
      <c r="D38" s="1094"/>
      <c r="E38" s="1095"/>
      <c r="F38" s="1095"/>
      <c r="G38" s="457">
        <v>0</v>
      </c>
      <c r="H38" s="267">
        <v>0</v>
      </c>
      <c r="I38" s="267">
        <v>0</v>
      </c>
      <c r="J38" s="267">
        <v>0</v>
      </c>
      <c r="K38" s="267">
        <v>0</v>
      </c>
      <c r="L38" s="828">
        <v>0</v>
      </c>
      <c r="M38" s="831"/>
      <c r="N38" s="505">
        <f t="shared" si="17"/>
        <v>0</v>
      </c>
      <c r="O38" s="506">
        <f t="shared" si="18"/>
        <v>0</v>
      </c>
      <c r="P38" s="506">
        <f t="shared" si="19"/>
        <v>0</v>
      </c>
      <c r="Q38" s="506">
        <f t="shared" si="20"/>
        <v>0</v>
      </c>
      <c r="R38" s="506">
        <f t="shared" si="21"/>
        <v>0</v>
      </c>
      <c r="S38" s="507">
        <f t="shared" si="22"/>
        <v>0</v>
      </c>
      <c r="T38" s="875"/>
      <c r="U38" s="1043">
        <f>IFERROR((C38/'7 FTEs'!E39)*1000,0)</f>
        <v>0</v>
      </c>
      <c r="V38" s="1043">
        <f>IFERROR((G38/'7 FTEs'!H39)*1000,0)</f>
        <v>0</v>
      </c>
      <c r="W38" s="1043">
        <f>IFERROR((H38/'7 FTEs'!K39)*1000,0)</f>
        <v>0</v>
      </c>
      <c r="X38" s="1043">
        <f>IFERROR((I38/'7 FTEs'!N39)*1000,0)</f>
        <v>0</v>
      </c>
      <c r="Y38" s="1043">
        <f>IFERROR((J38/'7 FTEs'!Q39)*1000,0)</f>
        <v>0</v>
      </c>
      <c r="Z38" s="1043">
        <f>IFERROR((K38/'7 FTEs'!T39)*1000,0)</f>
        <v>0</v>
      </c>
      <c r="AA38" s="1043">
        <f>IFERROR((L38/'7 FTEs'!W39)*1000,0)</f>
        <v>0</v>
      </c>
    </row>
    <row r="39" spans="1:27" ht="15" customHeight="1">
      <c r="A39" s="30" t="s">
        <v>479</v>
      </c>
      <c r="B39" s="135" t="s">
        <v>457</v>
      </c>
      <c r="C39" s="266">
        <v>0</v>
      </c>
      <c r="D39" s="1092"/>
      <c r="E39" s="1093"/>
      <c r="F39" s="1093"/>
      <c r="G39" s="457">
        <v>0</v>
      </c>
      <c r="H39" s="267">
        <v>0</v>
      </c>
      <c r="I39" s="267">
        <v>0</v>
      </c>
      <c r="J39" s="267">
        <v>0</v>
      </c>
      <c r="K39" s="267">
        <v>0</v>
      </c>
      <c r="L39" s="828">
        <v>0</v>
      </c>
      <c r="M39" s="831"/>
      <c r="N39" s="505">
        <f t="shared" si="17"/>
        <v>0</v>
      </c>
      <c r="O39" s="506">
        <f t="shared" si="18"/>
        <v>0</v>
      </c>
      <c r="P39" s="506">
        <f t="shared" si="19"/>
        <v>0</v>
      </c>
      <c r="Q39" s="506">
        <f t="shared" si="20"/>
        <v>0</v>
      </c>
      <c r="R39" s="506">
        <f t="shared" si="21"/>
        <v>0</v>
      </c>
      <c r="S39" s="507">
        <f t="shared" si="22"/>
        <v>0</v>
      </c>
      <c r="T39" s="875"/>
      <c r="U39" s="1043">
        <f>IFERROR((C39/'7 FTEs'!E40)*1000,0)</f>
        <v>0</v>
      </c>
      <c r="V39" s="1043">
        <f>IFERROR((G39/'7 FTEs'!H40)*1000,0)</f>
        <v>0</v>
      </c>
      <c r="W39" s="1043">
        <f>IFERROR((H39/'7 FTEs'!K40)*1000,0)</f>
        <v>0</v>
      </c>
      <c r="X39" s="1043">
        <f>IFERROR((I39/'7 FTEs'!N40)*1000,0)</f>
        <v>0</v>
      </c>
      <c r="Y39" s="1043">
        <f>IFERROR((J39/'7 FTEs'!Q40)*1000,0)</f>
        <v>0</v>
      </c>
      <c r="Z39" s="1043">
        <f>IFERROR((K39/'7 FTEs'!T40)*1000,0)</f>
        <v>0</v>
      </c>
      <c r="AA39" s="1043">
        <f>IFERROR((L39/'7 FTEs'!W40)*1000,0)</f>
        <v>0</v>
      </c>
    </row>
    <row r="40" spans="1:27" ht="15" customHeight="1">
      <c r="A40" s="31" t="s">
        <v>480</v>
      </c>
      <c r="B40" s="136" t="s">
        <v>459</v>
      </c>
      <c r="C40" s="268">
        <v>0</v>
      </c>
      <c r="D40" s="1096"/>
      <c r="E40" s="1097"/>
      <c r="F40" s="1097"/>
      <c r="G40" s="458">
        <v>0</v>
      </c>
      <c r="H40" s="269">
        <v>0</v>
      </c>
      <c r="I40" s="269">
        <v>0</v>
      </c>
      <c r="J40" s="269">
        <v>0</v>
      </c>
      <c r="K40" s="269">
        <v>0</v>
      </c>
      <c r="L40" s="829">
        <v>0</v>
      </c>
      <c r="M40" s="831"/>
      <c r="N40" s="505">
        <f t="shared" si="17"/>
        <v>0</v>
      </c>
      <c r="O40" s="506">
        <f t="shared" si="18"/>
        <v>0</v>
      </c>
      <c r="P40" s="506">
        <f t="shared" si="19"/>
        <v>0</v>
      </c>
      <c r="Q40" s="506">
        <f t="shared" si="20"/>
        <v>0</v>
      </c>
      <c r="R40" s="506">
        <f t="shared" si="21"/>
        <v>0</v>
      </c>
      <c r="S40" s="507">
        <f t="shared" si="22"/>
        <v>0</v>
      </c>
      <c r="T40" s="875"/>
      <c r="U40" s="1049">
        <f>IFERROR((C40/'7 FTEs'!E41)*1000,0)</f>
        <v>0</v>
      </c>
      <c r="V40" s="1049">
        <f>IFERROR((G40/'7 FTEs'!H41)*1000,0)</f>
        <v>0</v>
      </c>
      <c r="W40" s="1049">
        <f>IFERROR((H40/'7 FTEs'!K41)*1000,0)</f>
        <v>0</v>
      </c>
      <c r="X40" s="1049">
        <f>IFERROR((I40/'7 FTEs'!N41)*1000,0)</f>
        <v>0</v>
      </c>
      <c r="Y40" s="1049">
        <f>IFERROR((J40/'7 FTEs'!Q41)*1000,0)</f>
        <v>0</v>
      </c>
      <c r="Z40" s="1049">
        <f>IFERROR((K40/'7 FTEs'!T41)*1000,0)</f>
        <v>0</v>
      </c>
      <c r="AA40" s="1049">
        <f>IFERROR((L40/'7 FTEs'!W41)*1000,0)</f>
        <v>0</v>
      </c>
    </row>
    <row r="41" spans="1:27" ht="15" customHeight="1">
      <c r="A41" s="33" t="s">
        <v>481</v>
      </c>
      <c r="B41" s="52" t="s">
        <v>482</v>
      </c>
      <c r="C41" s="262">
        <f>SUM(C34:C40)</f>
        <v>0</v>
      </c>
      <c r="D41" s="1098"/>
      <c r="E41" s="1099"/>
      <c r="F41" s="1099"/>
      <c r="G41" s="233">
        <f t="shared" ref="G41:L41" si="23">SUM(G34:G40)</f>
        <v>0</v>
      </c>
      <c r="H41" s="231">
        <f t="shared" si="23"/>
        <v>0</v>
      </c>
      <c r="I41" s="231">
        <f t="shared" si="23"/>
        <v>0</v>
      </c>
      <c r="J41" s="231">
        <f t="shared" si="23"/>
        <v>0</v>
      </c>
      <c r="K41" s="231">
        <f t="shared" si="23"/>
        <v>0</v>
      </c>
      <c r="L41" s="830">
        <f t="shared" si="23"/>
        <v>0</v>
      </c>
      <c r="M41" s="831"/>
      <c r="N41" s="655">
        <f t="shared" si="17"/>
        <v>0</v>
      </c>
      <c r="O41" s="653">
        <f t="shared" si="18"/>
        <v>0</v>
      </c>
      <c r="P41" s="653">
        <f t="shared" si="19"/>
        <v>0</v>
      </c>
      <c r="Q41" s="653">
        <f t="shared" si="20"/>
        <v>0</v>
      </c>
      <c r="R41" s="653">
        <f t="shared" si="21"/>
        <v>0</v>
      </c>
      <c r="S41" s="656">
        <f t="shared" si="22"/>
        <v>0</v>
      </c>
      <c r="T41" s="875"/>
      <c r="U41" s="262">
        <f>IFERROR((C41/'7 FTEs'!E42)*1000,0)</f>
        <v>0</v>
      </c>
      <c r="V41" s="262">
        <f>IFERROR((G41/'7 FTEs'!H42)*1000,0)</f>
        <v>0</v>
      </c>
      <c r="W41" s="262">
        <f>IFERROR((H41/'7 FTEs'!K42)*1000,0)</f>
        <v>0</v>
      </c>
      <c r="X41" s="262">
        <f>IFERROR((I41/'7 FTEs'!N42)*1000,0)</f>
        <v>0</v>
      </c>
      <c r="Y41" s="262">
        <f>IFERROR((J41/'7 FTEs'!Q42)*1000,0)</f>
        <v>0</v>
      </c>
      <c r="Z41" s="262">
        <f>IFERROR((K41/'7 FTEs'!T42)*1000,0)</f>
        <v>0</v>
      </c>
      <c r="AA41" s="262">
        <f>IFERROR((L41/'7 FTEs'!W42)*1000,0)</f>
        <v>0</v>
      </c>
    </row>
    <row r="42" spans="1:27" ht="15" customHeight="1">
      <c r="A42" s="32"/>
      <c r="B42" s="42"/>
      <c r="C42" s="273"/>
      <c r="D42" s="229"/>
      <c r="E42" s="229"/>
      <c r="F42" s="229"/>
      <c r="G42" s="273"/>
      <c r="H42" s="273"/>
      <c r="I42" s="273"/>
      <c r="J42" s="273"/>
      <c r="K42" s="273"/>
      <c r="L42" s="273"/>
      <c r="M42" s="831"/>
      <c r="N42" s="785"/>
      <c r="O42" s="786"/>
      <c r="P42" s="786"/>
      <c r="Q42" s="786"/>
      <c r="R42" s="786"/>
      <c r="S42" s="787"/>
      <c r="T42" s="831"/>
      <c r="U42" s="1063"/>
      <c r="V42" s="1063"/>
      <c r="W42" s="1063"/>
      <c r="X42" s="1063"/>
      <c r="Y42" s="1063"/>
      <c r="Z42" s="1063"/>
      <c r="AA42" s="1063"/>
    </row>
    <row r="43" spans="1:27" ht="15" customHeight="1">
      <c r="A43" s="33" t="s">
        <v>37</v>
      </c>
      <c r="B43" s="43" t="s">
        <v>483</v>
      </c>
      <c r="C43" s="262">
        <f>C31+C41</f>
        <v>0</v>
      </c>
      <c r="D43" s="1098"/>
      <c r="E43" s="1099"/>
      <c r="F43" s="1099"/>
      <c r="G43" s="233">
        <f t="shared" ref="G43:L43" si="24">G31+G41</f>
        <v>0</v>
      </c>
      <c r="H43" s="231">
        <f t="shared" si="24"/>
        <v>0</v>
      </c>
      <c r="I43" s="231">
        <f t="shared" si="24"/>
        <v>0</v>
      </c>
      <c r="J43" s="231">
        <f t="shared" si="24"/>
        <v>0</v>
      </c>
      <c r="K43" s="231">
        <f t="shared" si="24"/>
        <v>0</v>
      </c>
      <c r="L43" s="830">
        <f t="shared" si="24"/>
        <v>0</v>
      </c>
      <c r="M43" s="831"/>
      <c r="N43" s="649">
        <f>IF(AND(C43=0,G43=0),0,IF(AND(C43=0,G43&gt;0),1,IF(AND(C43=0,G43&lt;0),-1,(G43-C43)/ABS(C43))))</f>
        <v>0</v>
      </c>
      <c r="O43" s="650">
        <f>IF(AND(G43=0,H43=0),0,IF(AND(G43=0,H43&gt;0),1,IF(AND(G43=0,H43&lt;0),-1,(H43-G43)/ABS(G43))))</f>
        <v>0</v>
      </c>
      <c r="P43" s="650">
        <f>IF(AND(H43=0,I43=0),0,IF(AND(H43=0,I43&gt;0),1,IF(AND(H43=0,I43&lt;0),-1,(I43-H43)/ABS(H43))))</f>
        <v>0</v>
      </c>
      <c r="Q43" s="650">
        <f>IF(AND(I43=0,J43=0),0,IF(AND(I43=0,J43&gt;0),1,IF(AND(I43=0,J43&lt;0),-1,(J43-I43)/ABS(I43))))</f>
        <v>0</v>
      </c>
      <c r="R43" s="650">
        <f>IF(AND(J43=0,K43=0),0,IF(AND(J43=0,K43&gt;0),1,IF(AND(J43=0,K43&lt;0),-1,(K43-J43)/ABS(J43))))</f>
        <v>0</v>
      </c>
      <c r="S43" s="753">
        <f>IF(AND(K43=0,L43=0),0,IF(AND(K43=0,L43&gt;0),1,IF(AND(K43=0,L43&lt;0),-1,(L43-K43)/ABS(K43))))</f>
        <v>0</v>
      </c>
      <c r="T43" s="875"/>
      <c r="U43" s="262">
        <f>IFERROR((C43/'7 FTEs'!E44)*1000,0)</f>
        <v>0</v>
      </c>
      <c r="V43" s="262">
        <f>IFERROR((G43/'7 FTEs'!H44)*1000,0)</f>
        <v>0</v>
      </c>
      <c r="W43" s="262">
        <f>IFERROR((H43/'7 FTEs'!K44)*1000,0)</f>
        <v>0</v>
      </c>
      <c r="X43" s="262">
        <f>IFERROR((I43/'7 FTEs'!N44)*1000,0)</f>
        <v>0</v>
      </c>
      <c r="Y43" s="262">
        <f>IFERROR((J43/'7 FTEs'!Q44)*1000,0)</f>
        <v>0</v>
      </c>
      <c r="Z43" s="262">
        <f>IFERROR((K43/'7 FTEs'!T44)*1000,0)</f>
        <v>0</v>
      </c>
      <c r="AA43" s="262">
        <f>IFERROR((L43/'7 FTEs'!W44)*1000,0)</f>
        <v>0</v>
      </c>
    </row>
    <row r="44" spans="1:27" ht="15" customHeight="1">
      <c r="A44" s="32"/>
      <c r="B44" s="42"/>
      <c r="C44" s="272"/>
      <c r="D44" s="234"/>
      <c r="E44" s="234"/>
      <c r="F44" s="234"/>
      <c r="G44" s="272"/>
      <c r="H44" s="272"/>
      <c r="I44" s="272"/>
      <c r="J44" s="272"/>
      <c r="K44" s="272"/>
      <c r="L44" s="1071"/>
      <c r="N44" s="785"/>
      <c r="O44" s="786"/>
      <c r="P44" s="786"/>
      <c r="Q44" s="786"/>
      <c r="R44" s="786"/>
      <c r="S44" s="787"/>
      <c r="T44" s="831"/>
    </row>
    <row r="45" spans="1:27" ht="15" customHeight="1">
      <c r="A45" s="28">
        <v>2</v>
      </c>
      <c r="B45" s="47" t="s">
        <v>484</v>
      </c>
      <c r="C45" s="270">
        <v>0</v>
      </c>
      <c r="D45" s="1100">
        <v>0</v>
      </c>
      <c r="E45" s="1101">
        <v>0</v>
      </c>
      <c r="F45" s="1101"/>
      <c r="G45" s="459">
        <v>0</v>
      </c>
      <c r="H45" s="271">
        <v>0</v>
      </c>
      <c r="I45" s="271">
        <v>0</v>
      </c>
      <c r="J45" s="271">
        <v>0</v>
      </c>
      <c r="K45" s="271">
        <v>0</v>
      </c>
      <c r="L45" s="270">
        <v>0</v>
      </c>
      <c r="N45" s="797">
        <f>IF(AND(C45=0,G45=0),0,IF(AND(C45=0,G45&gt;0),1,IF(AND(C45=0,G45&lt;0),-1,(G45-C45)/ABS(C45))))</f>
        <v>0</v>
      </c>
      <c r="O45" s="798">
        <f t="shared" ref="O45:S46" si="25">IF(AND(G45=0,H45=0),0,IF(AND(G45=0,H45&gt;0),1,IF(AND(G45=0,H45&lt;0),-1,(H45-G45)/ABS(G45))))</f>
        <v>0</v>
      </c>
      <c r="P45" s="798">
        <f t="shared" si="25"/>
        <v>0</v>
      </c>
      <c r="Q45" s="798">
        <f t="shared" si="25"/>
        <v>0</v>
      </c>
      <c r="R45" s="798">
        <f t="shared" si="25"/>
        <v>0</v>
      </c>
      <c r="S45" s="799">
        <f t="shared" si="25"/>
        <v>0</v>
      </c>
      <c r="T45" s="875"/>
    </row>
    <row r="46" spans="1:27" ht="15" customHeight="1">
      <c r="A46" s="28">
        <v>3</v>
      </c>
      <c r="B46" s="47" t="s">
        <v>485</v>
      </c>
      <c r="C46" s="270">
        <v>0</v>
      </c>
      <c r="D46" s="1100">
        <v>0</v>
      </c>
      <c r="E46" s="1101">
        <v>0</v>
      </c>
      <c r="F46" s="1101"/>
      <c r="G46" s="459">
        <v>0</v>
      </c>
      <c r="H46" s="271">
        <v>0</v>
      </c>
      <c r="I46" s="271">
        <v>0</v>
      </c>
      <c r="J46" s="271">
        <v>0</v>
      </c>
      <c r="K46" s="271">
        <v>0</v>
      </c>
      <c r="L46" s="270">
        <v>0</v>
      </c>
      <c r="N46" s="655">
        <f>IF(AND(C46=0,G46=0),0,IF(AND(C46=0,G46&gt;0),1,IF(AND(C46=0,G46&lt;0),-1,(G46-C46)/ABS(C46))))</f>
        <v>0</v>
      </c>
      <c r="O46" s="653">
        <f t="shared" si="25"/>
        <v>0</v>
      </c>
      <c r="P46" s="653">
        <f t="shared" si="25"/>
        <v>0</v>
      </c>
      <c r="Q46" s="653">
        <f t="shared" si="25"/>
        <v>0</v>
      </c>
      <c r="R46" s="653">
        <f t="shared" si="25"/>
        <v>0</v>
      </c>
      <c r="S46" s="656">
        <f t="shared" si="25"/>
        <v>0</v>
      </c>
      <c r="T46" s="875"/>
    </row>
    <row r="47" spans="1:27" ht="15" customHeight="1">
      <c r="A47" s="32"/>
      <c r="B47" s="56"/>
      <c r="C47" s="272"/>
      <c r="D47" s="272"/>
      <c r="E47" s="272"/>
      <c r="F47" s="272"/>
      <c r="G47" s="272"/>
      <c r="H47" s="272"/>
      <c r="I47" s="272"/>
      <c r="J47" s="272"/>
      <c r="K47" s="272"/>
      <c r="L47" s="1071"/>
      <c r="N47" s="788"/>
      <c r="O47" s="789"/>
      <c r="P47" s="789"/>
      <c r="Q47" s="789"/>
      <c r="R47" s="789"/>
      <c r="S47" s="790"/>
      <c r="T47" s="831"/>
    </row>
    <row r="48" spans="1:27" ht="15" customHeight="1">
      <c r="A48" s="36">
        <v>4</v>
      </c>
      <c r="B48" s="44" t="s">
        <v>486</v>
      </c>
      <c r="C48" s="223" t="s">
        <v>28</v>
      </c>
      <c r="D48" s="223" t="s">
        <v>28</v>
      </c>
      <c r="E48" s="223" t="s">
        <v>28</v>
      </c>
      <c r="F48" s="223" t="s">
        <v>28</v>
      </c>
      <c r="G48" s="223" t="s">
        <v>28</v>
      </c>
      <c r="H48" s="223" t="s">
        <v>28</v>
      </c>
      <c r="I48" s="223" t="s">
        <v>28</v>
      </c>
      <c r="J48" s="223" t="s">
        <v>28</v>
      </c>
      <c r="K48" s="223" t="s">
        <v>28</v>
      </c>
      <c r="L48" s="224" t="s">
        <v>28</v>
      </c>
      <c r="N48" s="791"/>
      <c r="O48" s="792"/>
      <c r="P48" s="792"/>
      <c r="Q48" s="792"/>
      <c r="R48" s="792"/>
      <c r="S48" s="793"/>
      <c r="T48" s="831"/>
    </row>
    <row r="49" spans="1:20" ht="27">
      <c r="A49" s="599" t="s">
        <v>274</v>
      </c>
      <c r="B49" s="699" t="s">
        <v>487</v>
      </c>
      <c r="C49" s="700">
        <v>0</v>
      </c>
      <c r="D49" s="1102">
        <v>0</v>
      </c>
      <c r="E49" s="1103">
        <v>0</v>
      </c>
      <c r="F49" s="1103"/>
      <c r="G49" s="680">
        <v>0</v>
      </c>
      <c r="H49" s="701">
        <v>0</v>
      </c>
      <c r="I49" s="701">
        <v>0</v>
      </c>
      <c r="J49" s="701">
        <v>0</v>
      </c>
      <c r="K49" s="701">
        <v>0</v>
      </c>
      <c r="L49" s="700">
        <v>0</v>
      </c>
      <c r="N49" s="654">
        <f>IF(AND(C49=0,G49=0),0,IF(AND(C49=0,G49&gt;0),1,IF(AND(C49=0,G49&lt;0),-1,(G49-C49)/ABS(C49))))</f>
        <v>0</v>
      </c>
      <c r="O49" s="651">
        <f t="shared" ref="O49:S51" si="26">IF(AND(G49=0,H49=0),0,IF(AND(G49=0,H49&gt;0),1,IF(AND(G49=0,H49&lt;0),-1,(H49-G49)/ABS(G49))))</f>
        <v>0</v>
      </c>
      <c r="P49" s="651">
        <f t="shared" si="26"/>
        <v>0</v>
      </c>
      <c r="Q49" s="651">
        <f t="shared" si="26"/>
        <v>0</v>
      </c>
      <c r="R49" s="651">
        <f t="shared" si="26"/>
        <v>0</v>
      </c>
      <c r="S49" s="652">
        <f t="shared" si="26"/>
        <v>0</v>
      </c>
      <c r="T49" s="875"/>
    </row>
    <row r="50" spans="1:20" ht="15" customHeight="1">
      <c r="A50" s="31" t="s">
        <v>283</v>
      </c>
      <c r="B50" s="133" t="s">
        <v>488</v>
      </c>
      <c r="C50" s="268">
        <v>0</v>
      </c>
      <c r="D50" s="1096">
        <v>0</v>
      </c>
      <c r="E50" s="1097">
        <v>0</v>
      </c>
      <c r="F50" s="1097"/>
      <c r="G50" s="353">
        <v>0</v>
      </c>
      <c r="H50" s="269">
        <v>0</v>
      </c>
      <c r="I50" s="269">
        <v>0</v>
      </c>
      <c r="J50" s="269">
        <v>0</v>
      </c>
      <c r="K50" s="269">
        <v>0</v>
      </c>
      <c r="L50" s="268">
        <v>0</v>
      </c>
      <c r="N50" s="505">
        <f>IF(AND(C50=0,G50=0),0,IF(AND(C50=0,G50&gt;0),1,IF(AND(C50=0,G50&lt;0),-1,(G50-C50)/ABS(C50))))</f>
        <v>0</v>
      </c>
      <c r="O50" s="506">
        <f t="shared" si="26"/>
        <v>0</v>
      </c>
      <c r="P50" s="506">
        <f t="shared" si="26"/>
        <v>0</v>
      </c>
      <c r="Q50" s="506">
        <f t="shared" si="26"/>
        <v>0</v>
      </c>
      <c r="R50" s="506">
        <f t="shared" si="26"/>
        <v>0</v>
      </c>
      <c r="S50" s="507">
        <f t="shared" si="26"/>
        <v>0</v>
      </c>
      <c r="T50" s="875"/>
    </row>
    <row r="51" spans="1:20" ht="15" customHeight="1">
      <c r="A51" s="33" t="s">
        <v>291</v>
      </c>
      <c r="B51" s="51" t="s">
        <v>489</v>
      </c>
      <c r="C51" s="262">
        <f>SUM(C49:C50)</f>
        <v>0</v>
      </c>
      <c r="D51" s="1098"/>
      <c r="E51" s="1099"/>
      <c r="F51" s="1099"/>
      <c r="G51" s="233">
        <f t="shared" ref="G51:L51" si="27">SUM(G49:G50)</f>
        <v>0</v>
      </c>
      <c r="H51" s="231">
        <f t="shared" si="27"/>
        <v>0</v>
      </c>
      <c r="I51" s="231">
        <f t="shared" si="27"/>
        <v>0</v>
      </c>
      <c r="J51" s="231">
        <f t="shared" si="27"/>
        <v>0</v>
      </c>
      <c r="K51" s="231">
        <f t="shared" si="27"/>
        <v>0</v>
      </c>
      <c r="L51" s="262">
        <f t="shared" si="27"/>
        <v>0</v>
      </c>
      <c r="N51" s="655">
        <f>IF(AND(C51=0,G51=0),0,IF(AND(C51=0,G51&gt;0),1,IF(AND(C51=0,G51&lt;0),-1,(G51-C51)/ABS(C51))))</f>
        <v>0</v>
      </c>
      <c r="O51" s="653">
        <f t="shared" si="26"/>
        <v>0</v>
      </c>
      <c r="P51" s="653">
        <f t="shared" si="26"/>
        <v>0</v>
      </c>
      <c r="Q51" s="653">
        <f t="shared" si="26"/>
        <v>0</v>
      </c>
      <c r="R51" s="653">
        <f t="shared" si="26"/>
        <v>0</v>
      </c>
      <c r="S51" s="656">
        <f t="shared" si="26"/>
        <v>0</v>
      </c>
      <c r="T51" s="1051"/>
    </row>
    <row r="52" spans="1:20" ht="15" customHeight="1">
      <c r="A52" s="32"/>
      <c r="B52" s="55"/>
      <c r="C52" s="273"/>
      <c r="D52" s="273"/>
      <c r="E52" s="273"/>
      <c r="F52" s="273"/>
      <c r="G52" s="273"/>
      <c r="H52" s="273"/>
      <c r="I52" s="273"/>
      <c r="J52" s="273"/>
      <c r="K52" s="273"/>
      <c r="L52" s="1072"/>
      <c r="N52" s="785"/>
      <c r="O52" s="786"/>
      <c r="P52" s="786"/>
      <c r="Q52" s="786"/>
      <c r="R52" s="786"/>
      <c r="S52" s="787"/>
    </row>
    <row r="53" spans="1:20" ht="15" customHeight="1">
      <c r="A53" s="33">
        <v>5</v>
      </c>
      <c r="B53" s="43" t="s">
        <v>490</v>
      </c>
      <c r="C53" s="262">
        <f>SUM(C43,C45:C46,C51)</f>
        <v>0</v>
      </c>
      <c r="D53" s="1098"/>
      <c r="E53" s="1099"/>
      <c r="F53" s="1099"/>
      <c r="G53" s="233">
        <f t="shared" ref="G53:L53" si="28">SUM(G43,G45:G46,G51)</f>
        <v>0</v>
      </c>
      <c r="H53" s="231">
        <f t="shared" si="28"/>
        <v>0</v>
      </c>
      <c r="I53" s="231">
        <f t="shared" si="28"/>
        <v>0</v>
      </c>
      <c r="J53" s="231">
        <f t="shared" si="28"/>
        <v>0</v>
      </c>
      <c r="K53" s="231">
        <f t="shared" si="28"/>
        <v>0</v>
      </c>
      <c r="L53" s="262">
        <f t="shared" si="28"/>
        <v>0</v>
      </c>
      <c r="N53" s="649">
        <f>IF(AND(C53=0,G53=0),0,IF(AND(C53=0,G53&gt;0),1,IF(AND(C53=0,G53&lt;0),-1,(G53-C53)/ABS(C53))))</f>
        <v>0</v>
      </c>
      <c r="O53" s="650">
        <f>IF(AND(G53=0,H53=0),0,IF(AND(G53=0,H53&gt;0),1,IF(AND(G53=0,H53&lt;0),-1,(H53-G53)/ABS(G53))))</f>
        <v>0</v>
      </c>
      <c r="P53" s="650">
        <f>IF(AND(H53=0,I53=0),0,IF(AND(H53=0,I53&gt;0),1,IF(AND(H53=0,I53&lt;0),-1,(I53-H53)/ABS(H53))))</f>
        <v>0</v>
      </c>
      <c r="Q53" s="650">
        <f>IF(AND(I53=0,J53=0),0,IF(AND(I53=0,J53&gt;0),1,IF(AND(I53=0,J53&lt;0),-1,(J53-I53)/ABS(I53))))</f>
        <v>0</v>
      </c>
      <c r="R53" s="650">
        <f>IF(AND(J53=0,K53=0),0,IF(AND(J53=0,K53&gt;0),1,IF(AND(J53=0,K53&lt;0),-1,(K53-J53)/ABS(J53))))</f>
        <v>0</v>
      </c>
      <c r="S53" s="753">
        <f>IF(AND(K53=0,L53=0),0,IF(AND(K53=0,L53&gt;0),1,IF(AND(K53=0,L53&lt;0),-1,(L53-K53)/ABS(K53))))</f>
        <v>0</v>
      </c>
      <c r="T53" s="1051"/>
    </row>
    <row r="54" spans="1:20" ht="12.75" customHeight="1"/>
    <row r="55" spans="1:20" s="181" customFormat="1" ht="12.75" customHeight="1">
      <c r="A55" s="6"/>
      <c r="B55" s="6"/>
      <c r="C55" s="3"/>
      <c r="D55" s="3"/>
      <c r="E55" s="3"/>
      <c r="F55" s="3"/>
      <c r="G55" s="3"/>
      <c r="H55" s="3"/>
    </row>
    <row r="56" spans="1:20" s="181" customFormat="1"/>
    <row r="57" spans="1:20" s="181" customFormat="1"/>
    <row r="58" spans="1:20" customFormat="1" ht="15">
      <c r="A58" s="181"/>
      <c r="B58" s="181"/>
      <c r="C58" s="181"/>
      <c r="D58" s="873"/>
      <c r="E58" s="181"/>
      <c r="F58" s="181"/>
      <c r="G58" s="181"/>
      <c r="H58" s="181"/>
    </row>
    <row r="59" spans="1:20" customFormat="1" ht="29.25" customHeight="1">
      <c r="A59" s="6"/>
      <c r="B59" s="6"/>
      <c r="C59" s="3"/>
      <c r="D59" s="3"/>
      <c r="E59" s="3"/>
      <c r="F59" s="3"/>
      <c r="G59" s="3"/>
      <c r="H59" s="3"/>
    </row>
    <row r="60" spans="1:20" customFormat="1" ht="15">
      <c r="A60" s="6"/>
      <c r="B60" s="6"/>
      <c r="C60" s="46"/>
      <c r="D60" s="6"/>
      <c r="E60" s="6"/>
      <c r="F60" s="6"/>
      <c r="G60" s="46"/>
      <c r="H60" s="46"/>
      <c r="I60" s="46"/>
      <c r="J60" s="46"/>
      <c r="K60" s="46"/>
      <c r="L60" s="46"/>
      <c r="M60" s="3"/>
      <c r="N60" s="3"/>
      <c r="O60" s="3"/>
      <c r="P60" s="3"/>
      <c r="Q60" s="3"/>
      <c r="R60" s="3"/>
    </row>
    <row r="61" spans="1:20" customFormat="1" ht="15">
      <c r="A61" s="6"/>
      <c r="B61" s="6"/>
      <c r="C61" s="46"/>
      <c r="D61" s="6"/>
      <c r="E61" s="6"/>
      <c r="F61" s="6"/>
      <c r="G61" s="46"/>
      <c r="H61" s="46"/>
      <c r="I61" s="46"/>
      <c r="J61" s="46"/>
      <c r="K61" s="46"/>
      <c r="L61" s="46"/>
      <c r="M61" s="3"/>
      <c r="N61" s="3"/>
      <c r="O61" s="3"/>
      <c r="P61" s="3"/>
      <c r="Q61" s="3"/>
      <c r="R61" s="3"/>
    </row>
    <row r="62" spans="1:20" customFormat="1" ht="15">
      <c r="A62" s="6"/>
      <c r="B62" s="6"/>
      <c r="C62" s="46"/>
      <c r="D62" s="6"/>
      <c r="E62" s="6"/>
      <c r="F62" s="6"/>
      <c r="G62" s="46"/>
      <c r="H62" s="46"/>
      <c r="I62" s="46"/>
      <c r="J62" s="46"/>
      <c r="K62" s="46"/>
      <c r="L62" s="46"/>
      <c r="M62" s="3"/>
      <c r="N62" s="3"/>
      <c r="O62" s="3"/>
      <c r="P62" s="3"/>
      <c r="Q62" s="3"/>
      <c r="R62" s="3"/>
    </row>
    <row r="63" spans="1:20" customFormat="1" ht="15">
      <c r="A63" s="6"/>
      <c r="B63" s="6"/>
      <c r="C63" s="46"/>
      <c r="D63" s="6"/>
      <c r="E63" s="6"/>
      <c r="F63" s="6"/>
      <c r="G63" s="46"/>
      <c r="H63" s="46"/>
      <c r="I63" s="46"/>
      <c r="J63" s="46"/>
      <c r="K63" s="46"/>
      <c r="L63" s="46"/>
      <c r="M63" s="3"/>
      <c r="N63" s="3"/>
      <c r="O63" s="3"/>
      <c r="P63" s="3"/>
      <c r="Q63" s="3"/>
      <c r="R63" s="3"/>
    </row>
    <row r="64" spans="1:20" customFormat="1" ht="15">
      <c r="A64" s="6"/>
      <c r="B64" s="6"/>
      <c r="C64" s="46"/>
      <c r="D64" s="6"/>
      <c r="E64" s="6"/>
      <c r="F64" s="6"/>
      <c r="G64" s="46"/>
      <c r="H64" s="46"/>
      <c r="I64" s="46"/>
      <c r="J64" s="46"/>
      <c r="K64" s="46"/>
      <c r="L64" s="46"/>
      <c r="M64" s="3"/>
      <c r="N64" s="3"/>
      <c r="O64" s="3"/>
      <c r="P64" s="3"/>
      <c r="Q64" s="3"/>
      <c r="R64" s="3"/>
    </row>
    <row r="65" spans="1:18" customFormat="1" ht="15">
      <c r="A65" s="6"/>
      <c r="B65" s="6"/>
      <c r="C65" s="46"/>
      <c r="D65" s="6"/>
      <c r="E65" s="6"/>
      <c r="F65" s="6"/>
      <c r="G65" s="46"/>
      <c r="H65" s="46"/>
      <c r="I65" s="46"/>
      <c r="J65" s="46"/>
      <c r="K65" s="46"/>
      <c r="L65" s="46"/>
      <c r="M65" s="3"/>
      <c r="N65" s="3"/>
      <c r="O65" s="3"/>
      <c r="P65" s="3"/>
      <c r="Q65" s="3"/>
      <c r="R65" s="3"/>
    </row>
    <row r="66" spans="1:18" customFormat="1" ht="15">
      <c r="A66" s="6"/>
      <c r="B66" s="6"/>
      <c r="C66" s="46"/>
      <c r="D66" s="6"/>
      <c r="E66" s="6"/>
      <c r="F66" s="6"/>
      <c r="G66" s="46"/>
      <c r="H66" s="46"/>
      <c r="I66" s="46"/>
      <c r="J66" s="46"/>
      <c r="K66" s="46"/>
      <c r="L66" s="46"/>
      <c r="M66" s="3"/>
      <c r="N66" s="3"/>
      <c r="O66" s="3"/>
      <c r="P66" s="3"/>
      <c r="Q66" s="3"/>
      <c r="R66" s="3"/>
    </row>
    <row r="67" spans="1:18" customFormat="1" ht="15">
      <c r="A67" s="6"/>
      <c r="B67" s="6"/>
      <c r="C67" s="46"/>
      <c r="D67" s="6"/>
      <c r="E67" s="6"/>
      <c r="F67" s="6"/>
      <c r="G67" s="46"/>
      <c r="H67" s="46"/>
      <c r="I67" s="46"/>
      <c r="J67" s="46"/>
      <c r="K67" s="46"/>
      <c r="L67" s="46"/>
      <c r="M67" s="3"/>
      <c r="N67" s="3"/>
      <c r="O67" s="3"/>
      <c r="P67" s="3"/>
      <c r="Q67" s="3"/>
      <c r="R67" s="3"/>
    </row>
    <row r="68" spans="1:18" customFormat="1" ht="15">
      <c r="A68" s="6"/>
      <c r="B68" s="6"/>
      <c r="C68" s="46"/>
      <c r="D68" s="6"/>
      <c r="E68" s="6"/>
      <c r="F68" s="6"/>
      <c r="G68" s="46"/>
      <c r="H68" s="46"/>
      <c r="I68" s="46"/>
      <c r="J68" s="46"/>
      <c r="K68" s="46"/>
      <c r="L68" s="46"/>
      <c r="M68" s="3"/>
      <c r="N68" s="3"/>
      <c r="O68" s="3"/>
      <c r="P68" s="3"/>
      <c r="Q68" s="3"/>
      <c r="R68" s="3"/>
    </row>
    <row r="69" spans="1:18" customFormat="1" ht="15">
      <c r="A69" s="6"/>
      <c r="B69" s="6"/>
      <c r="C69" s="46"/>
      <c r="D69" s="6"/>
      <c r="E69" s="6"/>
      <c r="F69" s="6"/>
      <c r="G69" s="46"/>
      <c r="H69" s="46"/>
      <c r="I69" s="46"/>
      <c r="J69" s="46"/>
      <c r="K69" s="46"/>
      <c r="L69" s="46"/>
      <c r="M69" s="3"/>
      <c r="N69" s="3"/>
      <c r="O69" s="3"/>
      <c r="P69" s="3"/>
      <c r="Q69" s="3"/>
      <c r="R69" s="3"/>
    </row>
    <row r="70" spans="1:18" customFormat="1" ht="15">
      <c r="A70" s="6"/>
      <c r="B70" s="6"/>
      <c r="C70" s="46"/>
      <c r="D70" s="6"/>
      <c r="E70" s="6"/>
      <c r="F70" s="6"/>
      <c r="G70" s="46"/>
      <c r="H70" s="46"/>
      <c r="I70" s="46"/>
      <c r="J70" s="46"/>
      <c r="K70" s="46"/>
      <c r="L70" s="46"/>
      <c r="M70" s="3"/>
      <c r="N70" s="3"/>
      <c r="O70" s="3"/>
      <c r="P70" s="3"/>
      <c r="Q70" s="3"/>
      <c r="R70" s="3"/>
    </row>
    <row r="75" spans="1:18" customFormat="1" ht="15">
      <c r="A75" s="6"/>
      <c r="B75" s="6"/>
      <c r="C75" s="46"/>
      <c r="D75" s="6"/>
      <c r="E75" s="6"/>
      <c r="F75" s="6"/>
      <c r="G75" s="46"/>
      <c r="H75" s="46"/>
      <c r="I75" s="46"/>
      <c r="J75" s="46"/>
      <c r="K75" s="46"/>
      <c r="L75" s="46"/>
      <c r="M75" s="3"/>
      <c r="N75" s="3"/>
      <c r="O75" s="3"/>
      <c r="P75" s="3"/>
      <c r="Q75" s="3"/>
      <c r="R75" s="3"/>
    </row>
    <row r="76" spans="1:18" customFormat="1" ht="15">
      <c r="A76" s="6"/>
      <c r="B76" s="6"/>
      <c r="C76" s="46"/>
      <c r="D76" s="6"/>
      <c r="E76" s="6"/>
      <c r="F76" s="6"/>
      <c r="G76" s="46"/>
      <c r="H76" s="46"/>
      <c r="I76" s="46"/>
      <c r="J76" s="46"/>
      <c r="K76" s="46"/>
      <c r="L76" s="46"/>
      <c r="M76" s="3"/>
      <c r="N76" s="3"/>
      <c r="O76" s="3"/>
      <c r="P76" s="3"/>
      <c r="Q76" s="3"/>
      <c r="R76" s="3"/>
    </row>
    <row r="77" spans="1:18" customFormat="1" ht="54.75" customHeight="1">
      <c r="A77" s="6"/>
      <c r="B77" s="6"/>
      <c r="C77" s="46"/>
      <c r="D77" s="6"/>
      <c r="E77" s="6"/>
      <c r="F77" s="6"/>
      <c r="G77" s="46"/>
      <c r="H77" s="46"/>
      <c r="I77" s="46"/>
      <c r="J77" s="46"/>
      <c r="K77" s="46"/>
      <c r="L77" s="46"/>
      <c r="M77" s="3"/>
      <c r="N77" s="3"/>
      <c r="O77" s="3"/>
      <c r="P77" s="3"/>
      <c r="Q77" s="3"/>
      <c r="R77" s="3"/>
    </row>
    <row r="78" spans="1:18" customFormat="1" ht="15">
      <c r="A78" s="6"/>
      <c r="B78" s="6"/>
      <c r="C78" s="46"/>
      <c r="D78" s="6"/>
      <c r="E78" s="6"/>
      <c r="F78" s="6"/>
      <c r="G78" s="46"/>
      <c r="H78" s="46"/>
      <c r="I78" s="46"/>
      <c r="J78" s="46"/>
      <c r="K78" s="46"/>
      <c r="L78" s="46"/>
      <c r="M78" s="3"/>
      <c r="N78" s="3"/>
      <c r="O78" s="3"/>
      <c r="P78" s="3"/>
      <c r="Q78" s="3"/>
      <c r="R78" s="3"/>
    </row>
    <row r="79" spans="1:18" customFormat="1" ht="15">
      <c r="A79" s="6"/>
      <c r="B79" s="6"/>
      <c r="C79" s="46"/>
      <c r="D79" s="6"/>
      <c r="E79" s="6"/>
      <c r="F79" s="6"/>
      <c r="G79" s="46"/>
      <c r="H79" s="46"/>
      <c r="I79" s="46"/>
      <c r="J79" s="46"/>
      <c r="K79" s="46"/>
      <c r="L79" s="46"/>
      <c r="M79" s="3"/>
      <c r="N79" s="3"/>
      <c r="O79" s="3"/>
      <c r="P79" s="3"/>
      <c r="Q79" s="3"/>
      <c r="R79" s="3"/>
    </row>
    <row r="80" spans="1:18" customFormat="1" ht="15">
      <c r="A80" s="6"/>
      <c r="B80" s="6"/>
      <c r="C80" s="46"/>
      <c r="D80" s="6"/>
      <c r="E80" s="6"/>
      <c r="F80" s="6"/>
      <c r="G80" s="46"/>
      <c r="H80" s="46"/>
      <c r="I80" s="46"/>
      <c r="J80" s="46"/>
      <c r="K80" s="46"/>
      <c r="L80" s="46"/>
      <c r="M80" s="3"/>
      <c r="N80" s="3"/>
      <c r="O80" s="3"/>
      <c r="P80" s="3"/>
      <c r="Q80" s="3"/>
      <c r="R80" s="3"/>
    </row>
    <row r="81" spans="1:18" customFormat="1" ht="15">
      <c r="A81" s="6"/>
      <c r="B81" s="6"/>
      <c r="C81" s="46"/>
      <c r="D81" s="6"/>
      <c r="E81" s="6"/>
      <c r="F81" s="6"/>
      <c r="G81" s="46"/>
      <c r="H81" s="46"/>
      <c r="I81" s="46"/>
      <c r="J81" s="46"/>
      <c r="K81" s="46"/>
      <c r="L81" s="46"/>
      <c r="M81" s="3"/>
      <c r="N81" s="3"/>
      <c r="O81" s="3"/>
      <c r="P81" s="3"/>
      <c r="Q81" s="3"/>
      <c r="R81" s="3"/>
    </row>
    <row r="87" spans="1:18" ht="84" customHeight="1"/>
    <row r="88" spans="1:18" ht="70.5" customHeight="1"/>
    <row r="92" spans="1:18" s="181" customFormat="1" hidden="1">
      <c r="A92" s="6"/>
      <c r="B92" s="6"/>
      <c r="C92" s="46"/>
      <c r="D92" s="6"/>
      <c r="E92" s="6"/>
      <c r="F92" s="6"/>
      <c r="G92" s="46"/>
      <c r="H92" s="46"/>
      <c r="I92" s="46"/>
      <c r="J92" s="46"/>
      <c r="K92" s="46"/>
      <c r="L92" s="46"/>
      <c r="M92" s="3"/>
      <c r="N92" s="3"/>
      <c r="O92" s="3"/>
      <c r="P92" s="3"/>
      <c r="Q92" s="3"/>
      <c r="R92" s="3"/>
    </row>
    <row r="93" spans="1:18" s="181" customFormat="1" hidden="1">
      <c r="A93" s="6"/>
      <c r="B93" s="6"/>
      <c r="C93" s="46"/>
      <c r="D93" s="6"/>
      <c r="E93" s="6"/>
      <c r="F93" s="6"/>
      <c r="G93" s="46"/>
      <c r="H93" s="46"/>
      <c r="I93" s="46"/>
      <c r="J93" s="46"/>
      <c r="K93" s="46"/>
      <c r="L93" s="46"/>
      <c r="M93" s="3"/>
      <c r="N93" s="3"/>
      <c r="O93" s="3"/>
      <c r="P93" s="3"/>
      <c r="Q93" s="3"/>
      <c r="R93" s="3"/>
    </row>
    <row r="94" spans="1:18" s="181" customFormat="1" hidden="1">
      <c r="A94" s="6"/>
      <c r="B94" s="6"/>
      <c r="C94" s="46"/>
      <c r="D94" s="6"/>
      <c r="E94" s="6"/>
      <c r="F94" s="6"/>
      <c r="G94" s="46"/>
      <c r="H94" s="46"/>
      <c r="I94" s="46"/>
      <c r="J94" s="46"/>
      <c r="K94" s="46"/>
      <c r="L94" s="46"/>
      <c r="M94" s="3"/>
      <c r="N94" s="3"/>
      <c r="O94" s="3"/>
      <c r="P94" s="3"/>
      <c r="Q94" s="3"/>
      <c r="R94" s="3"/>
    </row>
    <row r="95" spans="1:18" hidden="1"/>
    <row r="96" spans="1:18" hidden="1"/>
  </sheetData>
  <mergeCells count="32">
    <mergeCell ref="I8:I9"/>
    <mergeCell ref="Q10:Q11"/>
    <mergeCell ref="R10:R11"/>
    <mergeCell ref="S10:S11"/>
    <mergeCell ref="N10:N11"/>
    <mergeCell ref="O10:O11"/>
    <mergeCell ref="P10:P11"/>
    <mergeCell ref="J8:J9"/>
    <mergeCell ref="K8:K9"/>
    <mergeCell ref="N8:S8"/>
    <mergeCell ref="A8:B9"/>
    <mergeCell ref="N9:S9"/>
    <mergeCell ref="U4:AA4"/>
    <mergeCell ref="U5:AA5"/>
    <mergeCell ref="A7:B7"/>
    <mergeCell ref="D8:D9"/>
    <mergeCell ref="E8:E9"/>
    <mergeCell ref="F8:F9"/>
    <mergeCell ref="L8:L9"/>
    <mergeCell ref="C8:C9"/>
    <mergeCell ref="G8:G9"/>
    <mergeCell ref="H8:H9"/>
    <mergeCell ref="A4:B5"/>
    <mergeCell ref="D7:G7"/>
    <mergeCell ref="C4:G4"/>
    <mergeCell ref="H4:L4"/>
    <mergeCell ref="A1:B1"/>
    <mergeCell ref="U3:AA3"/>
    <mergeCell ref="U6:AA6"/>
    <mergeCell ref="U7:AA7"/>
    <mergeCell ref="D5:G5"/>
    <mergeCell ref="D6:G6"/>
  </mergeCells>
  <conditionalFormatting sqref="C7">
    <cfRule type="expression" dxfId="175" priority="678">
      <formula>IF(AND(ISBLANK(#REF!)=FALSE,YEAR0-DATE(YEAR(YEAR1)-1, MONTH(YEAR1), DAY(YEAR1))&lt;&gt;0),1,0)</formula>
    </cfRule>
  </conditionalFormatting>
  <conditionalFormatting sqref="C12:C19 C22:C29 C31 C34:C41 C43 C45:C46 C49:C51 C53">
    <cfRule type="expression" dxfId="174" priority="61">
      <formula>IF(YEAR1_TOGGLE=0,1,0)</formula>
    </cfRule>
  </conditionalFormatting>
  <conditionalFormatting sqref="C7:G7">
    <cfRule type="expression" dxfId="173" priority="46">
      <formula>IF(YEAR1-DATE(YEAR(YEAR2)-1, MONTH(YEAR2), DAY(YEAR2))&lt;&gt;0,1,0)</formula>
    </cfRule>
  </conditionalFormatting>
  <conditionalFormatting sqref="C60:H60 J60:L60 C61:L9656">
    <cfRule type="cellIs" dxfId="172" priority="84" operator="equal">
      <formula>"WARNING"</formula>
    </cfRule>
  </conditionalFormatting>
  <conditionalFormatting sqref="C12:L19 C22:L29 C31:L31 C34:C41 C43 C45:C46 C49:C51 C53 G34:L41 G43:L43 G45:L46 G49:L51 G53:L53 N12:T19 N22:T29 N31:T31 N34:T41 N43:T43 N45:T46 N49:T51 N53:T53">
    <cfRule type="cellIs" dxfId="171" priority="64" operator="equal">
      <formula>0</formula>
    </cfRule>
  </conditionalFormatting>
  <conditionalFormatting sqref="D12:G19 D22:G29 D31:G31 D34:G41 D43:G43 D45:G46 D49:G51 D53:G53">
    <cfRule type="expression" dxfId="170" priority="58">
      <formula>IF(YEAR2_TOGGLE=0,1,0)</formula>
    </cfRule>
  </conditionalFormatting>
  <conditionalFormatting sqref="D7:H7">
    <cfRule type="expression" dxfId="169" priority="45">
      <formula>IF(YEAR2-DATE(YEAR(YEAR3)-1, MONTH(YEAR3), DAY(YEAR3))&lt;&gt;0,1,0)</formula>
    </cfRule>
  </conditionalFormatting>
  <conditionalFormatting sqref="H12:H19 H22:H29 H31 H34:H41 H43 H45:H46 H49:H51 H53">
    <cfRule type="expression" dxfId="168" priority="57">
      <formula>IF(YEAR3_TOGGLE=0,1,0)</formula>
    </cfRule>
  </conditionalFormatting>
  <conditionalFormatting sqref="H7:I7">
    <cfRule type="expression" dxfId="167" priority="44">
      <formula>IF(YEAR3-DATE(YEAR(YEAR4)-1, MONTH(YEAR4), DAY(YEAR4))&lt;&gt;0,1,0)</formula>
    </cfRule>
  </conditionalFormatting>
  <conditionalFormatting sqref="I12:I19 I22:I29 I31 I34:I41 I43 I45:I46 I49:I51 I53">
    <cfRule type="expression" dxfId="166" priority="56">
      <formula>IF(YEAR4_TOGGLE=0,1,0)</formula>
    </cfRule>
  </conditionalFormatting>
  <conditionalFormatting sqref="I7:J7">
    <cfRule type="expression" dxfId="165" priority="43">
      <formula>IF(YEAR4-DATE(YEAR(YEAR5)-1, MONTH(YEAR5), DAY(YEAR5))&lt;&gt;0,1,0)</formula>
    </cfRule>
  </conditionalFormatting>
  <conditionalFormatting sqref="J12:J19 J22:J29 J31 J34:J41 J43 J45:J46 J49:J51 J53">
    <cfRule type="expression" dxfId="164" priority="55">
      <formula>IF(YEAR5_TOGGLE=0,1,0)</formula>
    </cfRule>
  </conditionalFormatting>
  <conditionalFormatting sqref="J7:K7">
    <cfRule type="expression" dxfId="163" priority="42">
      <formula>IF(YEAR5-DATE(YEAR(YEAR6)-1, MONTH(YEAR6), DAY(YEAR6))&lt;&gt;0,1,0)</formula>
    </cfRule>
  </conditionalFormatting>
  <conditionalFormatting sqref="K12:K19 K22:K29 K31 K34:K41 K43 K45:K46 K49:K51 K53">
    <cfRule type="expression" dxfId="162" priority="54">
      <formula>IF(YEAR6_TOGGLE=0,1,0)</formula>
    </cfRule>
  </conditionalFormatting>
  <conditionalFormatting sqref="K7:L7">
    <cfRule type="expression" dxfId="161" priority="41">
      <formula>IF(YEAR6-DATE(YEAR(YEAR7)-1, MONTH(YEAR7), DAY(YEAR7))&lt;&gt;0,1,0)</formula>
    </cfRule>
  </conditionalFormatting>
  <conditionalFormatting sqref="L12:L19 L22:L29 L31 L34:L41 L43 L45:L46 L49:L51 L53">
    <cfRule type="expression" dxfId="160" priority="53">
      <formula>IF(YEAR7_TOGGLE=0,1,0)</formula>
    </cfRule>
  </conditionalFormatting>
  <conditionalFormatting sqref="N12:N19 N22:N29 N31 N34:N41 N43 N45:N46 N49:N51 N53">
    <cfRule type="expression" dxfId="159" priority="52">
      <formula>IF(OR(YEAR1_TOGGLE=0, YEAR2_TOGGLE=0),1,0)</formula>
    </cfRule>
  </conditionalFormatting>
  <conditionalFormatting sqref="N12:S53">
    <cfRule type="expression" dxfId="158" priority="66">
      <formula>IF(ABS(N12)&gt;=0.1,1,0)</formula>
    </cfRule>
  </conditionalFormatting>
  <conditionalFormatting sqref="O12:O19 O22:O29 O31 O34:O41 O43 O45:O46 O49:O51 O53">
    <cfRule type="expression" dxfId="157" priority="51">
      <formula>IF(OR(YEAR2_TOGGLE=0, YEAR3_TOGGLE=0),1,0)</formula>
    </cfRule>
  </conditionalFormatting>
  <conditionalFormatting sqref="P12:P19 P22:P29 P31 P34:P41 P43 P45:P46 P49:P51 P53">
    <cfRule type="expression" dxfId="156" priority="50">
      <formula>IF(OR(YEAR3_TOGGLE=0, YEAR4_TOGGLE=0),1,0)</formula>
    </cfRule>
  </conditionalFormatting>
  <conditionalFormatting sqref="Q12:Q19 Q22:Q29 Q31 Q34:Q41 Q43 Q45:Q46 Q49:Q51 Q53">
    <cfRule type="expression" dxfId="155" priority="49">
      <formula>IF(OR(YEAR4_TOGGLE=0, YEAR5_TOGGLE=0),1,0)</formula>
    </cfRule>
  </conditionalFormatting>
  <conditionalFormatting sqref="R12:R19 R22:R29 R31 R34:R41 R43 R45:R46 R49:R51 R53">
    <cfRule type="expression" dxfId="154" priority="48">
      <formula>IF(OR(YEAR5_TOGGLE=0, YEAR6_TOGGLE=0),1,0)</formula>
    </cfRule>
  </conditionalFormatting>
  <conditionalFormatting sqref="S12:S19 S22:S29 S31 S34:S41 S43 S45:S46 S49:S51 S53">
    <cfRule type="expression" dxfId="153" priority="47">
      <formula>IF(OR(YEAR6_TOGGLE=0, YEAR7_TOGGLE=0),1,0)</formula>
    </cfRule>
  </conditionalFormatting>
  <conditionalFormatting sqref="U9">
    <cfRule type="expression" dxfId="152" priority="679">
      <formula>IF(AND(ISBLANK(#REF!)=FALSE,YEAR0-DATE(YEAR(YEAR1)-1, MONTH(YEAR1), DAY(YEAR1))&lt;&gt;0),1,0)</formula>
    </cfRule>
  </conditionalFormatting>
  <conditionalFormatting sqref="U12:U19 U22:U29 U31 U34:U41 U43">
    <cfRule type="expression" dxfId="151" priority="31">
      <formula>IF(YEAR1_TOGGLE=0,1,0)</formula>
    </cfRule>
  </conditionalFormatting>
  <conditionalFormatting sqref="U9:V9">
    <cfRule type="expression" dxfId="150" priority="19">
      <formula>IF(YEAR1-DATE(YEAR(YEAR2)-1, MONTH(YEAR2), DAY(YEAR2))&lt;&gt;0,1,0)</formula>
    </cfRule>
  </conditionalFormatting>
  <conditionalFormatting sqref="U12:V19 U22:V29 U31:V31 U34:V41 U43:V43">
    <cfRule type="cellIs" dxfId="149" priority="32" operator="equal">
      <formula>0</formula>
    </cfRule>
  </conditionalFormatting>
  <conditionalFormatting sqref="V12:V19 V22:V29 V31 V34:V41 V43">
    <cfRule type="expression" dxfId="148" priority="29">
      <formula>IF(YEAR2_TOGGLE=0,1,0)</formula>
    </cfRule>
  </conditionalFormatting>
  <conditionalFormatting sqref="V9:W9">
    <cfRule type="expression" dxfId="147" priority="18">
      <formula>IF(YEAR2-DATE(YEAR(YEAR3)-1, MONTH(YEAR3), DAY(YEAR3))&lt;&gt;0,1,0)</formula>
    </cfRule>
  </conditionalFormatting>
  <conditionalFormatting sqref="W12:W19 W22:W29 W31 W34:W41 W43">
    <cfRule type="expression" dxfId="146" priority="27">
      <formula>IF(YEAR3_TOGGLE=0,1,0)</formula>
    </cfRule>
  </conditionalFormatting>
  <conditionalFormatting sqref="W9:X9">
    <cfRule type="expression" dxfId="145" priority="17">
      <formula>IF(YEAR3-DATE(YEAR(YEAR4)-1, MONTH(YEAR4), DAY(YEAR4))&lt;&gt;0,1,0)</formula>
    </cfRule>
  </conditionalFormatting>
  <conditionalFormatting sqref="W12:X19 W22:X29 W34:X41 W43:X43">
    <cfRule type="cellIs" dxfId="144" priority="28" operator="equal">
      <formula>0</formula>
    </cfRule>
  </conditionalFormatting>
  <conditionalFormatting sqref="W31:AA31">
    <cfRule type="cellIs" dxfId="143" priority="30" operator="equal">
      <formula>0</formula>
    </cfRule>
  </conditionalFormatting>
  <conditionalFormatting sqref="X12:X19 X22:X29 X31 X34:X41 X43">
    <cfRule type="expression" dxfId="142" priority="25">
      <formula>IF(YEAR4_TOGGLE=0,1,0)</formula>
    </cfRule>
  </conditionalFormatting>
  <conditionalFormatting sqref="X9:Y9">
    <cfRule type="expression" dxfId="141" priority="16">
      <formula>IF(YEAR4-DATE(YEAR(YEAR5)-1, MONTH(YEAR5), DAY(YEAR5))&lt;&gt;0,1,0)</formula>
    </cfRule>
  </conditionalFormatting>
  <conditionalFormatting sqref="Y12:Y19 Y22:Y29 Y31 Y34:Y41 Y43">
    <cfRule type="expression" dxfId="140" priority="23">
      <formula>IF(YEAR5_TOGGLE=0,1,0)</formula>
    </cfRule>
  </conditionalFormatting>
  <conditionalFormatting sqref="Y9:Z9">
    <cfRule type="expression" dxfId="139" priority="15">
      <formula>IF(YEAR5-DATE(YEAR(YEAR6)-1, MONTH(YEAR6), DAY(YEAR6))&lt;&gt;0,1,0)</formula>
    </cfRule>
  </conditionalFormatting>
  <conditionalFormatting sqref="Y12:Z19 Y22:Z29 Y34:Z41 Y43:Z43">
    <cfRule type="cellIs" dxfId="138" priority="24" operator="equal">
      <formula>0</formula>
    </cfRule>
  </conditionalFormatting>
  <conditionalFormatting sqref="Z12:Z19 Z22:Z29 Z31 Z34:Z41 Z43">
    <cfRule type="expression" dxfId="137" priority="21">
      <formula>IF(YEAR6_TOGGLE=0,1,0)</formula>
    </cfRule>
  </conditionalFormatting>
  <conditionalFormatting sqref="Z9:AA9">
    <cfRule type="expression" dxfId="136" priority="14">
      <formula>IF(YEAR6-DATE(YEAR(YEAR7)-1, MONTH(YEAR7), DAY(YEAR7))&lt;&gt;0,1,0)</formula>
    </cfRule>
  </conditionalFormatting>
  <conditionalFormatting sqref="AA12:AA19 AA22:AA29 AA31 AA34:AA41 AA43">
    <cfRule type="expression" dxfId="135" priority="20">
      <formula>IF(YEAR7_TOGGLE=0,1,0)</formula>
    </cfRule>
  </conditionalFormatting>
  <conditionalFormatting sqref="AA12:AA19 AA22:AA29 AA34:AA41 AA43">
    <cfRule type="cellIs" dxfId="134" priority="22" operator="equal">
      <formula>0</formula>
    </cfRule>
  </conditionalFormatting>
  <pageMargins left="0.70866141732283472" right="0.70866141732283472" top="0.74803149606299213" bottom="0.74803149606299213" header="0.31496062992125984" footer="0.31496062992125984"/>
  <pageSetup paperSize="9" scale="49" fitToHeight="0" orientation="landscape" r:id="rId1"/>
  <colBreaks count="1" manualBreakCount="1">
    <brk id="7" max="5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dimension ref="A1:AD85"/>
  <sheetViews>
    <sheetView showGridLines="0" zoomScaleNormal="100" workbookViewId="0">
      <pane xSplit="2" ySplit="10" topLeftCell="C11" activePane="bottomRight" state="frozen"/>
      <selection pane="bottomRight" sqref="A1:B1"/>
      <selection pane="bottomLeft" activeCell="H28" sqref="H28"/>
      <selection pane="topRight" activeCell="H28" sqref="H28"/>
    </sheetView>
  </sheetViews>
  <sheetFormatPr defaultColWidth="9.85546875" defaultRowHeight="13.5"/>
  <cols>
    <col min="1" max="1" width="5.85546875" style="6" customWidth="1"/>
    <col min="2" max="2" width="62.85546875" style="6" customWidth="1"/>
    <col min="3" max="23" width="11.85546875" style="46" customWidth="1"/>
    <col min="24" max="24" width="9.85546875" style="3"/>
    <col min="25" max="26" width="12.28515625" style="3" customWidth="1"/>
    <col min="27" max="30" width="11.5703125" style="3" customWidth="1"/>
    <col min="31" max="16384" width="9.85546875" style="3"/>
  </cols>
  <sheetData>
    <row r="1" spans="1:30" ht="15.75">
      <c r="A1" s="1199" t="s">
        <v>1</v>
      </c>
      <c r="B1" s="1199"/>
    </row>
    <row r="2" spans="1:30" customFormat="1" ht="15">
      <c r="A2" s="1190" t="s">
        <v>5</v>
      </c>
      <c r="B2" s="1190"/>
    </row>
    <row r="3" spans="1:30" ht="17.25" customHeight="1">
      <c r="Y3" s="945"/>
      <c r="Z3" s="945"/>
      <c r="AA3" s="945"/>
      <c r="AB3" s="945"/>
      <c r="AC3" s="945"/>
      <c r="AD3" s="945"/>
    </row>
    <row r="4" spans="1:30" ht="17.25" customHeight="1">
      <c r="A4" s="1247" t="s">
        <v>491</v>
      </c>
      <c r="B4" s="1305"/>
      <c r="C4" s="1301" t="s">
        <v>436</v>
      </c>
      <c r="D4" s="1244"/>
      <c r="E4" s="1244"/>
      <c r="F4" s="1244"/>
      <c r="G4" s="1244"/>
      <c r="H4" s="1244"/>
      <c r="I4" s="1302" t="s">
        <v>9</v>
      </c>
      <c r="J4" s="1303"/>
      <c r="K4" s="1303"/>
      <c r="L4" s="1303"/>
      <c r="M4" s="1303"/>
      <c r="N4" s="1303"/>
      <c r="O4" s="1303"/>
      <c r="P4" s="1303"/>
      <c r="Q4" s="1303"/>
      <c r="R4" s="1303"/>
      <c r="S4" s="1303"/>
      <c r="T4" s="1303"/>
      <c r="U4" s="1303"/>
      <c r="V4" s="1303"/>
      <c r="W4" s="1304"/>
      <c r="X4" s="831"/>
      <c r="Z4" s="1022"/>
      <c r="AA4" s="1022"/>
      <c r="AB4" s="1022"/>
      <c r="AC4" s="1022"/>
      <c r="AD4" s="1022"/>
    </row>
    <row r="5" spans="1:30" ht="17.25" customHeight="1">
      <c r="A5" s="1249"/>
      <c r="B5" s="1306"/>
      <c r="C5" s="1256"/>
      <c r="D5" s="1257"/>
      <c r="E5" s="1258"/>
      <c r="F5" s="1310" t="s">
        <v>11</v>
      </c>
      <c r="G5" s="1311"/>
      <c r="H5" s="1312"/>
      <c r="I5" s="1310" t="s">
        <v>12</v>
      </c>
      <c r="J5" s="1311"/>
      <c r="K5" s="1312"/>
      <c r="L5" s="1256"/>
      <c r="M5" s="1257"/>
      <c r="N5" s="1258"/>
      <c r="O5" s="1256"/>
      <c r="P5" s="1257"/>
      <c r="Q5" s="1258"/>
      <c r="R5" s="1256"/>
      <c r="S5" s="1257"/>
      <c r="T5" s="1258"/>
      <c r="U5" s="1256"/>
      <c r="V5" s="1257"/>
      <c r="W5" s="1257"/>
      <c r="X5" s="831"/>
      <c r="Y5" s="1309" t="s">
        <v>6</v>
      </c>
      <c r="Z5" s="1309"/>
      <c r="AA5" s="1309"/>
      <c r="AB5" s="1309"/>
      <c r="AC5" s="1309"/>
      <c r="AD5" s="1309"/>
    </row>
    <row r="6" spans="1:30" ht="17.25" customHeight="1">
      <c r="A6" s="167"/>
      <c r="B6" s="168"/>
      <c r="C6" s="1259" t="s">
        <v>13</v>
      </c>
      <c r="D6" s="1260"/>
      <c r="E6" s="1261"/>
      <c r="F6" s="1259" t="s">
        <v>14</v>
      </c>
      <c r="G6" s="1260"/>
      <c r="H6" s="1261"/>
      <c r="I6" s="1259" t="s">
        <v>15</v>
      </c>
      <c r="J6" s="1260"/>
      <c r="K6" s="1261"/>
      <c r="L6" s="1259" t="s">
        <v>16</v>
      </c>
      <c r="M6" s="1260"/>
      <c r="N6" s="1261"/>
      <c r="O6" s="1259" t="s">
        <v>17</v>
      </c>
      <c r="P6" s="1260"/>
      <c r="Q6" s="1261"/>
      <c r="R6" s="1259" t="s">
        <v>18</v>
      </c>
      <c r="S6" s="1260"/>
      <c r="T6" s="1261"/>
      <c r="U6" s="1259" t="s">
        <v>19</v>
      </c>
      <c r="V6" s="1260"/>
      <c r="W6" s="1260"/>
      <c r="X6" s="831"/>
      <c r="Y6" s="1308" t="s">
        <v>260</v>
      </c>
      <c r="Z6" s="1308"/>
      <c r="AA6" s="1308"/>
      <c r="AB6" s="1308"/>
      <c r="AC6" s="1308"/>
      <c r="AD6" s="1308"/>
    </row>
    <row r="7" spans="1:30" ht="17.25" customHeight="1">
      <c r="A7" s="50"/>
      <c r="B7" s="169" t="s">
        <v>26</v>
      </c>
      <c r="C7" s="1313"/>
      <c r="D7" s="1314"/>
      <c r="E7" s="1315"/>
      <c r="F7" s="1313"/>
      <c r="G7" s="1314"/>
      <c r="H7" s="1315"/>
      <c r="I7" s="1313"/>
      <c r="J7" s="1314"/>
      <c r="K7" s="1315"/>
      <c r="L7" s="1313"/>
      <c r="M7" s="1314"/>
      <c r="N7" s="1315"/>
      <c r="O7" s="1313"/>
      <c r="P7" s="1314"/>
      <c r="Q7" s="1315"/>
      <c r="R7" s="1313"/>
      <c r="S7" s="1314"/>
      <c r="T7" s="1315"/>
      <c r="U7" s="1313"/>
      <c r="V7" s="1314"/>
      <c r="W7" s="1314"/>
      <c r="X7" s="831"/>
      <c r="Y7" s="1308"/>
      <c r="Z7" s="1308"/>
      <c r="AA7" s="1308"/>
      <c r="AB7" s="1308"/>
      <c r="AC7" s="1308"/>
      <c r="AD7" s="1308"/>
    </row>
    <row r="8" spans="1:30" ht="22.5" customHeight="1">
      <c r="A8" s="1297" t="s">
        <v>492</v>
      </c>
      <c r="B8" s="1298"/>
      <c r="C8" s="1292" t="s">
        <v>493</v>
      </c>
      <c r="D8" s="1292" t="s">
        <v>494</v>
      </c>
      <c r="E8" s="1292" t="s">
        <v>316</v>
      </c>
      <c r="F8" s="1292" t="s">
        <v>493</v>
      </c>
      <c r="G8" s="1292" t="s">
        <v>494</v>
      </c>
      <c r="H8" s="1292" t="s">
        <v>316</v>
      </c>
      <c r="I8" s="1292" t="s">
        <v>493</v>
      </c>
      <c r="J8" s="1292" t="s">
        <v>494</v>
      </c>
      <c r="K8" s="1292" t="s">
        <v>316</v>
      </c>
      <c r="L8" s="1292" t="s">
        <v>493</v>
      </c>
      <c r="M8" s="1292" t="s">
        <v>494</v>
      </c>
      <c r="N8" s="1292" t="s">
        <v>316</v>
      </c>
      <c r="O8" s="1292" t="s">
        <v>493</v>
      </c>
      <c r="P8" s="1292" t="s">
        <v>494</v>
      </c>
      <c r="Q8" s="1292" t="s">
        <v>316</v>
      </c>
      <c r="R8" s="1292" t="s">
        <v>493</v>
      </c>
      <c r="S8" s="1292" t="s">
        <v>494</v>
      </c>
      <c r="T8" s="1292" t="s">
        <v>316</v>
      </c>
      <c r="U8" s="1281" t="s">
        <v>493</v>
      </c>
      <c r="V8" s="1281" t="s">
        <v>494</v>
      </c>
      <c r="W8" s="1316" t="s">
        <v>316</v>
      </c>
      <c r="X8" s="831"/>
      <c r="Y8" s="1308"/>
      <c r="Z8" s="1308"/>
      <c r="AA8" s="1308"/>
      <c r="AB8" s="1308"/>
      <c r="AC8" s="1308"/>
      <c r="AD8" s="1308"/>
    </row>
    <row r="9" spans="1:30" ht="27" customHeight="1">
      <c r="A9" s="1297"/>
      <c r="B9" s="1298"/>
      <c r="C9" s="1293"/>
      <c r="D9" s="1293"/>
      <c r="E9" s="1293"/>
      <c r="F9" s="1293"/>
      <c r="G9" s="1293"/>
      <c r="H9" s="1293"/>
      <c r="I9" s="1293"/>
      <c r="J9" s="1293"/>
      <c r="K9" s="1293"/>
      <c r="L9" s="1293"/>
      <c r="M9" s="1293"/>
      <c r="N9" s="1293"/>
      <c r="O9" s="1293"/>
      <c r="P9" s="1293"/>
      <c r="Q9" s="1293"/>
      <c r="R9" s="1293"/>
      <c r="S9" s="1293"/>
      <c r="T9" s="1293"/>
      <c r="U9" s="1295"/>
      <c r="V9" s="1295"/>
      <c r="W9" s="1317"/>
      <c r="X9" s="831"/>
      <c r="Y9" s="1209" t="s">
        <v>20</v>
      </c>
      <c r="Z9" s="1209" t="s">
        <v>21</v>
      </c>
      <c r="AA9" s="1209" t="s">
        <v>22</v>
      </c>
      <c r="AB9" s="1209" t="s">
        <v>23</v>
      </c>
      <c r="AC9" s="1209" t="s">
        <v>24</v>
      </c>
      <c r="AD9" s="1209" t="s">
        <v>25</v>
      </c>
    </row>
    <row r="10" spans="1:30" ht="20.25" customHeight="1">
      <c r="A10" s="1299"/>
      <c r="B10" s="1300"/>
      <c r="C10" s="1294"/>
      <c r="D10" s="1294"/>
      <c r="E10" s="1294"/>
      <c r="F10" s="1294"/>
      <c r="G10" s="1294"/>
      <c r="H10" s="1294"/>
      <c r="I10" s="1294"/>
      <c r="J10" s="1294"/>
      <c r="K10" s="1294"/>
      <c r="L10" s="1294"/>
      <c r="M10" s="1294"/>
      <c r="N10" s="1294"/>
      <c r="O10" s="1294"/>
      <c r="P10" s="1294"/>
      <c r="Q10" s="1294"/>
      <c r="R10" s="1294"/>
      <c r="S10" s="1294"/>
      <c r="T10" s="1294"/>
      <c r="U10" s="1296"/>
      <c r="V10" s="1296"/>
      <c r="W10" s="1318"/>
      <c r="X10" s="831"/>
      <c r="Y10" s="1307"/>
      <c r="Z10" s="1307"/>
      <c r="AA10" s="1307"/>
      <c r="AB10" s="1307"/>
      <c r="AC10" s="1307"/>
      <c r="AD10" s="1307"/>
    </row>
    <row r="11" spans="1:30" ht="15" customHeight="1">
      <c r="A11" s="36">
        <v>1</v>
      </c>
      <c r="B11" s="44" t="s">
        <v>495</v>
      </c>
      <c r="C11" s="45"/>
      <c r="D11" s="45"/>
      <c r="E11" s="45"/>
      <c r="F11" s="45"/>
      <c r="G11" s="45"/>
      <c r="H11" s="45"/>
      <c r="I11" s="45"/>
      <c r="J11" s="45"/>
      <c r="K11" s="45"/>
      <c r="L11" s="45"/>
      <c r="M11" s="45"/>
      <c r="N11" s="45"/>
      <c r="O11" s="45"/>
      <c r="P11" s="45"/>
      <c r="Q11" s="45"/>
      <c r="R11" s="45"/>
      <c r="S11" s="45"/>
      <c r="T11" s="45"/>
      <c r="U11" s="45"/>
      <c r="V11" s="45"/>
      <c r="W11" s="981"/>
      <c r="X11" s="831"/>
      <c r="Y11" s="788"/>
      <c r="Z11" s="789"/>
      <c r="AA11" s="789"/>
      <c r="AB11" s="789"/>
      <c r="AC11" s="789"/>
      <c r="AD11" s="790"/>
    </row>
    <row r="12" spans="1:30" ht="15" customHeight="1">
      <c r="A12" s="36" t="s">
        <v>29</v>
      </c>
      <c r="B12" s="48" t="s">
        <v>445</v>
      </c>
      <c r="C12" s="357" t="s">
        <v>496</v>
      </c>
      <c r="D12" s="357" t="s">
        <v>496</v>
      </c>
      <c r="E12" s="357" t="s">
        <v>496</v>
      </c>
      <c r="F12" s="357" t="s">
        <v>496</v>
      </c>
      <c r="G12" s="357" t="s">
        <v>496</v>
      </c>
      <c r="H12" s="357" t="s">
        <v>496</v>
      </c>
      <c r="I12" s="357" t="s">
        <v>496</v>
      </c>
      <c r="J12" s="357" t="s">
        <v>496</v>
      </c>
      <c r="K12" s="357" t="s">
        <v>496</v>
      </c>
      <c r="L12" s="357" t="s">
        <v>496</v>
      </c>
      <c r="M12" s="357" t="s">
        <v>496</v>
      </c>
      <c r="N12" s="357" t="s">
        <v>496</v>
      </c>
      <c r="O12" s="357" t="s">
        <v>496</v>
      </c>
      <c r="P12" s="357" t="s">
        <v>496</v>
      </c>
      <c r="Q12" s="357" t="s">
        <v>496</v>
      </c>
      <c r="R12" s="357" t="s">
        <v>496</v>
      </c>
      <c r="S12" s="357" t="s">
        <v>496</v>
      </c>
      <c r="T12" s="357" t="s">
        <v>496</v>
      </c>
      <c r="U12" s="357" t="s">
        <v>496</v>
      </c>
      <c r="V12" s="357" t="s">
        <v>496</v>
      </c>
      <c r="W12" s="357" t="s">
        <v>496</v>
      </c>
      <c r="X12" s="831"/>
      <c r="Y12" s="791"/>
      <c r="Z12" s="792"/>
      <c r="AA12" s="792"/>
      <c r="AB12" s="792"/>
      <c r="AC12" s="792"/>
      <c r="AD12" s="793"/>
    </row>
    <row r="13" spans="1:30" ht="15" customHeight="1">
      <c r="A13" s="29" t="s">
        <v>387</v>
      </c>
      <c r="B13" s="134" t="s">
        <v>447</v>
      </c>
      <c r="C13" s="265">
        <v>0</v>
      </c>
      <c r="D13" s="354">
        <v>0</v>
      </c>
      <c r="E13" s="883">
        <f>SUM(C13:D13)</f>
        <v>0</v>
      </c>
      <c r="F13" s="265">
        <v>0</v>
      </c>
      <c r="G13" s="354">
        <v>0</v>
      </c>
      <c r="H13" s="883">
        <f>SUM(F13:G13)</f>
        <v>0</v>
      </c>
      <c r="I13" s="265">
        <v>0</v>
      </c>
      <c r="J13" s="354">
        <v>0</v>
      </c>
      <c r="K13" s="883">
        <f>SUM(I13:J13)</f>
        <v>0</v>
      </c>
      <c r="L13" s="265">
        <v>0</v>
      </c>
      <c r="M13" s="354">
        <v>0</v>
      </c>
      <c r="N13" s="883">
        <f>SUM(L13:M13)</f>
        <v>0</v>
      </c>
      <c r="O13" s="265">
        <v>0</v>
      </c>
      <c r="P13" s="354">
        <v>0</v>
      </c>
      <c r="Q13" s="883">
        <f>SUM(O13:P13)</f>
        <v>0</v>
      </c>
      <c r="R13" s="265">
        <v>0</v>
      </c>
      <c r="S13" s="354">
        <v>0</v>
      </c>
      <c r="T13" s="883">
        <f>SUM(R13:S13)</f>
        <v>0</v>
      </c>
      <c r="U13" s="265">
        <v>0</v>
      </c>
      <c r="V13" s="354">
        <v>0</v>
      </c>
      <c r="W13" s="892">
        <f>SUM(U13:V13)</f>
        <v>0</v>
      </c>
      <c r="X13" s="831"/>
      <c r="Y13" s="654">
        <f>IF(AND(E13=0,H13=0),0,IF(AND(E13=0,H13&gt;0),1,IF(AND(E13=0,H13&lt;0),-1,(H13-E13)/ABS(E13))))</f>
        <v>0</v>
      </c>
      <c r="Z13" s="651">
        <f>IF(AND(H13=0,K13=0),0,IF(AND(H13=0,K13&gt;0),1,IF(AND(H13=0,K13&lt;0),-1,(K13-H13)/ABS(H13))))</f>
        <v>0</v>
      </c>
      <c r="AA13" s="651">
        <f>IF(AND(K13=0,N13=0),0,IF(AND(K13=0,N13&gt;0),1,IF(AND(K13=0,N13&lt;0),-1,(N13-K13)/ABS(K13))))</f>
        <v>0</v>
      </c>
      <c r="AB13" s="651">
        <f>IF(AND(N13=0,Q13=0),0,IF(AND(N13=0,Q13&gt;0),1,IF(AND(N13=0,Q13&lt;0),-1,(Q13-N13)/ABS(N13))))</f>
        <v>0</v>
      </c>
      <c r="AC13" s="651">
        <f>IF(AND(Q13=0,T13=0),0,IF(AND(Q13=0,T13&gt;0),1,IF(AND(Q13=0,T13&lt;0),-1,(T13-Q13)/ABS(Q13))))</f>
        <v>0</v>
      </c>
      <c r="AD13" s="652">
        <f>IF(AND(T13=0,W13=0),0,IF(AND(T13=0,W13&gt;0),1,IF(AND(T13=0,W13&lt;0),-1,(W13-T13)/ABS(T13))))</f>
        <v>0</v>
      </c>
    </row>
    <row r="14" spans="1:30" ht="15" customHeight="1">
      <c r="A14" s="30" t="s">
        <v>448</v>
      </c>
      <c r="B14" s="135" t="s">
        <v>449</v>
      </c>
      <c r="C14" s="267">
        <v>0</v>
      </c>
      <c r="D14" s="355">
        <v>0</v>
      </c>
      <c r="E14" s="884">
        <f>SUM(C14:D14)</f>
        <v>0</v>
      </c>
      <c r="F14" s="267">
        <v>0</v>
      </c>
      <c r="G14" s="355">
        <v>0</v>
      </c>
      <c r="H14" s="884">
        <f t="shared" ref="H14:H19" si="0">SUM(F14:G14)</f>
        <v>0</v>
      </c>
      <c r="I14" s="267">
        <v>0</v>
      </c>
      <c r="J14" s="355">
        <v>0</v>
      </c>
      <c r="K14" s="884">
        <f t="shared" ref="K14:K19" si="1">SUM(I14:J14)</f>
        <v>0</v>
      </c>
      <c r="L14" s="267">
        <v>0</v>
      </c>
      <c r="M14" s="355">
        <v>0</v>
      </c>
      <c r="N14" s="884">
        <f t="shared" ref="N14:N19" si="2">SUM(L14:M14)</f>
        <v>0</v>
      </c>
      <c r="O14" s="267">
        <v>0</v>
      </c>
      <c r="P14" s="355">
        <v>0</v>
      </c>
      <c r="Q14" s="884">
        <f t="shared" ref="Q14:Q19" si="3">SUM(O14:P14)</f>
        <v>0</v>
      </c>
      <c r="R14" s="267">
        <v>0</v>
      </c>
      <c r="S14" s="355">
        <v>0</v>
      </c>
      <c r="T14" s="884">
        <f t="shared" ref="T14:T19" si="4">SUM(R14:S14)</f>
        <v>0</v>
      </c>
      <c r="U14" s="267">
        <v>0</v>
      </c>
      <c r="V14" s="355">
        <v>0</v>
      </c>
      <c r="W14" s="893">
        <f t="shared" ref="W14:W19" si="5">SUM(U14:V14)</f>
        <v>0</v>
      </c>
      <c r="X14" s="831"/>
      <c r="Y14" s="505">
        <f t="shared" ref="Y14:Y20" si="6">IF(AND(E14=0,H14=0),0,IF(AND(E14=0,H14&gt;0),1,IF(AND(E14=0,H14&lt;0),-1,(H14-E14)/ABS(E14))))</f>
        <v>0</v>
      </c>
      <c r="Z14" s="506">
        <f t="shared" ref="Z14:Z20" si="7">IF(AND(H14=0,K14=0),0,IF(AND(H14=0,K14&gt;0),1,IF(AND(H14=0,K14&lt;0),-1,(K14-H14)/ABS(H14))))</f>
        <v>0</v>
      </c>
      <c r="AA14" s="506">
        <f t="shared" ref="AA14:AA20" si="8">IF(AND(K14=0,N14=0),0,IF(AND(K14=0,N14&gt;0),1,IF(AND(K14=0,N14&lt;0),-1,(N14-K14)/ABS(K14))))</f>
        <v>0</v>
      </c>
      <c r="AB14" s="506">
        <f t="shared" ref="AB14:AB20" si="9">IF(AND(N14=0,Q14=0),0,IF(AND(N14=0,Q14&gt;0),1,IF(AND(N14=0,Q14&lt;0),-1,(Q14-N14)/ABS(N14))))</f>
        <v>0</v>
      </c>
      <c r="AC14" s="506">
        <f t="shared" ref="AC14:AC20" si="10">IF(AND(Q14=0,T14=0),0,IF(AND(Q14=0,T14&gt;0),1,IF(AND(Q14=0,T14&lt;0),-1,(T14-Q14)/ABS(Q14))))</f>
        <v>0</v>
      </c>
      <c r="AD14" s="507">
        <f t="shared" ref="AD14:AD20" si="11">IF(AND(T14=0,W14=0),0,IF(AND(T14=0,W14&gt;0),1,IF(AND(T14=0,W14&lt;0),-1,(W14-T14)/ABS(T14))))</f>
        <v>0</v>
      </c>
    </row>
    <row r="15" spans="1:30" ht="15" customHeight="1">
      <c r="A15" s="30" t="s">
        <v>450</v>
      </c>
      <c r="B15" s="135" t="s">
        <v>451</v>
      </c>
      <c r="C15" s="267">
        <v>0</v>
      </c>
      <c r="D15" s="355">
        <v>0</v>
      </c>
      <c r="E15" s="884">
        <f t="shared" ref="E15:E19" si="12">SUM(C15:D15)</f>
        <v>0</v>
      </c>
      <c r="F15" s="267">
        <v>0</v>
      </c>
      <c r="G15" s="355">
        <v>0</v>
      </c>
      <c r="H15" s="884">
        <f t="shared" si="0"/>
        <v>0</v>
      </c>
      <c r="I15" s="267">
        <v>0</v>
      </c>
      <c r="J15" s="355">
        <v>0</v>
      </c>
      <c r="K15" s="884">
        <f t="shared" si="1"/>
        <v>0</v>
      </c>
      <c r="L15" s="267">
        <v>0</v>
      </c>
      <c r="M15" s="355">
        <v>0</v>
      </c>
      <c r="N15" s="884">
        <f t="shared" si="2"/>
        <v>0</v>
      </c>
      <c r="O15" s="267">
        <v>0</v>
      </c>
      <c r="P15" s="355">
        <v>0</v>
      </c>
      <c r="Q15" s="884">
        <f t="shared" si="3"/>
        <v>0</v>
      </c>
      <c r="R15" s="267">
        <v>0</v>
      </c>
      <c r="S15" s="355">
        <v>0</v>
      </c>
      <c r="T15" s="884">
        <f t="shared" si="4"/>
        <v>0</v>
      </c>
      <c r="U15" s="267">
        <v>0</v>
      </c>
      <c r="V15" s="355">
        <v>0</v>
      </c>
      <c r="W15" s="893">
        <f t="shared" si="5"/>
        <v>0</v>
      </c>
      <c r="X15" s="831"/>
      <c r="Y15" s="505">
        <f t="shared" si="6"/>
        <v>0</v>
      </c>
      <c r="Z15" s="506">
        <f t="shared" si="7"/>
        <v>0</v>
      </c>
      <c r="AA15" s="506">
        <f t="shared" si="8"/>
        <v>0</v>
      </c>
      <c r="AB15" s="506">
        <f t="shared" si="9"/>
        <v>0</v>
      </c>
      <c r="AC15" s="506">
        <f t="shared" si="10"/>
        <v>0</v>
      </c>
      <c r="AD15" s="507">
        <f t="shared" si="11"/>
        <v>0</v>
      </c>
    </row>
    <row r="16" spans="1:30" ht="15" customHeight="1">
      <c r="A16" s="30" t="s">
        <v>452</v>
      </c>
      <c r="B16" s="135" t="s">
        <v>453</v>
      </c>
      <c r="C16" s="267">
        <v>0</v>
      </c>
      <c r="D16" s="355">
        <v>0</v>
      </c>
      <c r="E16" s="884">
        <f t="shared" si="12"/>
        <v>0</v>
      </c>
      <c r="F16" s="267">
        <v>0</v>
      </c>
      <c r="G16" s="355">
        <v>0</v>
      </c>
      <c r="H16" s="884">
        <f t="shared" si="0"/>
        <v>0</v>
      </c>
      <c r="I16" s="267">
        <v>0</v>
      </c>
      <c r="J16" s="355">
        <v>0</v>
      </c>
      <c r="K16" s="884">
        <f t="shared" si="1"/>
        <v>0</v>
      </c>
      <c r="L16" s="267">
        <v>0</v>
      </c>
      <c r="M16" s="355">
        <v>0</v>
      </c>
      <c r="N16" s="884">
        <f t="shared" si="2"/>
        <v>0</v>
      </c>
      <c r="O16" s="267">
        <v>0</v>
      </c>
      <c r="P16" s="355">
        <v>0</v>
      </c>
      <c r="Q16" s="884">
        <f t="shared" si="3"/>
        <v>0</v>
      </c>
      <c r="R16" s="267">
        <v>0</v>
      </c>
      <c r="S16" s="355">
        <v>0</v>
      </c>
      <c r="T16" s="884">
        <f t="shared" si="4"/>
        <v>0</v>
      </c>
      <c r="U16" s="267">
        <v>0</v>
      </c>
      <c r="V16" s="355">
        <v>0</v>
      </c>
      <c r="W16" s="893">
        <f t="shared" si="5"/>
        <v>0</v>
      </c>
      <c r="X16" s="831"/>
      <c r="Y16" s="505">
        <f t="shared" si="6"/>
        <v>0</v>
      </c>
      <c r="Z16" s="506">
        <f t="shared" si="7"/>
        <v>0</v>
      </c>
      <c r="AA16" s="506">
        <f t="shared" si="8"/>
        <v>0</v>
      </c>
      <c r="AB16" s="506">
        <f t="shared" si="9"/>
        <v>0</v>
      </c>
      <c r="AC16" s="506">
        <f t="shared" si="10"/>
        <v>0</v>
      </c>
      <c r="AD16" s="507">
        <f t="shared" si="11"/>
        <v>0</v>
      </c>
    </row>
    <row r="17" spans="1:30" ht="15" customHeight="1">
      <c r="A17" s="30" t="s">
        <v>454</v>
      </c>
      <c r="B17" s="135" t="s">
        <v>455</v>
      </c>
      <c r="C17" s="267">
        <v>0</v>
      </c>
      <c r="D17" s="355">
        <v>0</v>
      </c>
      <c r="E17" s="884">
        <f t="shared" si="12"/>
        <v>0</v>
      </c>
      <c r="F17" s="267">
        <v>0</v>
      </c>
      <c r="G17" s="355">
        <v>0</v>
      </c>
      <c r="H17" s="884">
        <f t="shared" si="0"/>
        <v>0</v>
      </c>
      <c r="I17" s="267">
        <v>0</v>
      </c>
      <c r="J17" s="355">
        <v>0</v>
      </c>
      <c r="K17" s="884">
        <f t="shared" si="1"/>
        <v>0</v>
      </c>
      <c r="L17" s="267">
        <v>0</v>
      </c>
      <c r="M17" s="355">
        <v>0</v>
      </c>
      <c r="N17" s="884">
        <f t="shared" si="2"/>
        <v>0</v>
      </c>
      <c r="O17" s="267">
        <v>0</v>
      </c>
      <c r="P17" s="355">
        <v>0</v>
      </c>
      <c r="Q17" s="884">
        <f t="shared" si="3"/>
        <v>0</v>
      </c>
      <c r="R17" s="267">
        <v>0</v>
      </c>
      <c r="S17" s="355">
        <v>0</v>
      </c>
      <c r="T17" s="884">
        <f t="shared" si="4"/>
        <v>0</v>
      </c>
      <c r="U17" s="267">
        <v>0</v>
      </c>
      <c r="V17" s="355">
        <v>0</v>
      </c>
      <c r="W17" s="893">
        <f t="shared" si="5"/>
        <v>0</v>
      </c>
      <c r="X17" s="831"/>
      <c r="Y17" s="505">
        <f t="shared" si="6"/>
        <v>0</v>
      </c>
      <c r="Z17" s="506">
        <f t="shared" si="7"/>
        <v>0</v>
      </c>
      <c r="AA17" s="506">
        <f t="shared" si="8"/>
        <v>0</v>
      </c>
      <c r="AB17" s="506">
        <f t="shared" si="9"/>
        <v>0</v>
      </c>
      <c r="AC17" s="506">
        <f t="shared" si="10"/>
        <v>0</v>
      </c>
      <c r="AD17" s="507">
        <f t="shared" si="11"/>
        <v>0</v>
      </c>
    </row>
    <row r="18" spans="1:30" ht="15" customHeight="1">
      <c r="A18" s="30" t="s">
        <v>456</v>
      </c>
      <c r="B18" s="135" t="s">
        <v>457</v>
      </c>
      <c r="C18" s="267">
        <v>0</v>
      </c>
      <c r="D18" s="355">
        <v>0</v>
      </c>
      <c r="E18" s="884">
        <f t="shared" si="12"/>
        <v>0</v>
      </c>
      <c r="F18" s="267">
        <v>0</v>
      </c>
      <c r="G18" s="355">
        <v>0</v>
      </c>
      <c r="H18" s="884">
        <f t="shared" si="0"/>
        <v>0</v>
      </c>
      <c r="I18" s="267">
        <v>0</v>
      </c>
      <c r="J18" s="355">
        <v>0</v>
      </c>
      <c r="K18" s="884">
        <f t="shared" si="1"/>
        <v>0</v>
      </c>
      <c r="L18" s="267">
        <v>0</v>
      </c>
      <c r="M18" s="355">
        <v>0</v>
      </c>
      <c r="N18" s="884">
        <f t="shared" si="2"/>
        <v>0</v>
      </c>
      <c r="O18" s="267">
        <v>0</v>
      </c>
      <c r="P18" s="355">
        <v>0</v>
      </c>
      <c r="Q18" s="884">
        <f t="shared" si="3"/>
        <v>0</v>
      </c>
      <c r="R18" s="267">
        <v>0</v>
      </c>
      <c r="S18" s="355">
        <v>0</v>
      </c>
      <c r="T18" s="884">
        <f t="shared" si="4"/>
        <v>0</v>
      </c>
      <c r="U18" s="267">
        <v>0</v>
      </c>
      <c r="V18" s="355">
        <v>0</v>
      </c>
      <c r="W18" s="893">
        <f t="shared" si="5"/>
        <v>0</v>
      </c>
      <c r="X18" s="831"/>
      <c r="Y18" s="505">
        <f t="shared" si="6"/>
        <v>0</v>
      </c>
      <c r="Z18" s="506">
        <f t="shared" si="7"/>
        <v>0</v>
      </c>
      <c r="AA18" s="506">
        <f t="shared" si="8"/>
        <v>0</v>
      </c>
      <c r="AB18" s="506">
        <f t="shared" si="9"/>
        <v>0</v>
      </c>
      <c r="AC18" s="506">
        <f t="shared" si="10"/>
        <v>0</v>
      </c>
      <c r="AD18" s="507">
        <f t="shared" si="11"/>
        <v>0</v>
      </c>
    </row>
    <row r="19" spans="1:30" ht="15" customHeight="1">
      <c r="A19" s="31" t="s">
        <v>458</v>
      </c>
      <c r="B19" s="136" t="s">
        <v>459</v>
      </c>
      <c r="C19" s="267">
        <v>0</v>
      </c>
      <c r="D19" s="355">
        <v>0</v>
      </c>
      <c r="E19" s="884">
        <f t="shared" si="12"/>
        <v>0</v>
      </c>
      <c r="F19" s="269">
        <v>0</v>
      </c>
      <c r="G19" s="356">
        <v>0</v>
      </c>
      <c r="H19" s="885">
        <f t="shared" si="0"/>
        <v>0</v>
      </c>
      <c r="I19" s="269">
        <v>0</v>
      </c>
      <c r="J19" s="356">
        <v>0</v>
      </c>
      <c r="K19" s="885">
        <f t="shared" si="1"/>
        <v>0</v>
      </c>
      <c r="L19" s="269">
        <v>0</v>
      </c>
      <c r="M19" s="356">
        <v>0</v>
      </c>
      <c r="N19" s="885">
        <f t="shared" si="2"/>
        <v>0</v>
      </c>
      <c r="O19" s="269">
        <v>0</v>
      </c>
      <c r="P19" s="356">
        <v>0</v>
      </c>
      <c r="Q19" s="885">
        <f t="shared" si="3"/>
        <v>0</v>
      </c>
      <c r="R19" s="269">
        <v>0</v>
      </c>
      <c r="S19" s="356">
        <v>0</v>
      </c>
      <c r="T19" s="885">
        <f t="shared" si="4"/>
        <v>0</v>
      </c>
      <c r="U19" s="269">
        <v>0</v>
      </c>
      <c r="V19" s="356">
        <v>0</v>
      </c>
      <c r="W19" s="894">
        <f t="shared" si="5"/>
        <v>0</v>
      </c>
      <c r="X19" s="831"/>
      <c r="Y19" s="505">
        <f t="shared" si="6"/>
        <v>0</v>
      </c>
      <c r="Z19" s="506">
        <f t="shared" si="7"/>
        <v>0</v>
      </c>
      <c r="AA19" s="506">
        <f t="shared" si="8"/>
        <v>0</v>
      </c>
      <c r="AB19" s="506">
        <f t="shared" si="9"/>
        <v>0</v>
      </c>
      <c r="AC19" s="506">
        <f t="shared" si="10"/>
        <v>0</v>
      </c>
      <c r="AD19" s="507">
        <f t="shared" si="11"/>
        <v>0</v>
      </c>
    </row>
    <row r="20" spans="1:30" ht="15" customHeight="1">
      <c r="A20" s="33" t="s">
        <v>460</v>
      </c>
      <c r="B20" s="53" t="s">
        <v>497</v>
      </c>
      <c r="C20" s="231">
        <f t="shared" ref="C20:W20" si="13">SUM(C13:C19)</f>
        <v>0</v>
      </c>
      <c r="D20" s="232">
        <f t="shared" si="13"/>
        <v>0</v>
      </c>
      <c r="E20" s="840">
        <f>SUM(E13:E19)</f>
        <v>0</v>
      </c>
      <c r="F20" s="231">
        <f t="shared" si="13"/>
        <v>0</v>
      </c>
      <c r="G20" s="232">
        <f t="shared" si="13"/>
        <v>0</v>
      </c>
      <c r="H20" s="840">
        <f t="shared" si="13"/>
        <v>0</v>
      </c>
      <c r="I20" s="231">
        <f t="shared" si="13"/>
        <v>0</v>
      </c>
      <c r="J20" s="232">
        <f t="shared" si="13"/>
        <v>0</v>
      </c>
      <c r="K20" s="840">
        <f t="shared" si="13"/>
        <v>0</v>
      </c>
      <c r="L20" s="231">
        <f t="shared" si="13"/>
        <v>0</v>
      </c>
      <c r="M20" s="232">
        <f t="shared" si="13"/>
        <v>0</v>
      </c>
      <c r="N20" s="840">
        <f t="shared" si="13"/>
        <v>0</v>
      </c>
      <c r="O20" s="231">
        <f t="shared" si="13"/>
        <v>0</v>
      </c>
      <c r="P20" s="232">
        <f t="shared" si="13"/>
        <v>0</v>
      </c>
      <c r="Q20" s="840">
        <f t="shared" si="13"/>
        <v>0</v>
      </c>
      <c r="R20" s="231">
        <f t="shared" si="13"/>
        <v>0</v>
      </c>
      <c r="S20" s="232">
        <f t="shared" si="13"/>
        <v>0</v>
      </c>
      <c r="T20" s="840">
        <f t="shared" si="13"/>
        <v>0</v>
      </c>
      <c r="U20" s="231">
        <f t="shared" si="13"/>
        <v>0</v>
      </c>
      <c r="V20" s="232">
        <f t="shared" si="13"/>
        <v>0</v>
      </c>
      <c r="W20" s="869">
        <f t="shared" si="13"/>
        <v>0</v>
      </c>
      <c r="X20" s="831"/>
      <c r="Y20" s="655">
        <f t="shared" si="6"/>
        <v>0</v>
      </c>
      <c r="Z20" s="653">
        <f t="shared" si="7"/>
        <v>0</v>
      </c>
      <c r="AA20" s="653">
        <f t="shared" si="8"/>
        <v>0</v>
      </c>
      <c r="AB20" s="653">
        <f t="shared" si="9"/>
        <v>0</v>
      </c>
      <c r="AC20" s="653">
        <f t="shared" si="10"/>
        <v>0</v>
      </c>
      <c r="AD20" s="656">
        <f t="shared" si="11"/>
        <v>0</v>
      </c>
    </row>
    <row r="21" spans="1:30" ht="15" customHeight="1">
      <c r="A21" s="32"/>
      <c r="B21" s="42"/>
      <c r="C21" s="255"/>
      <c r="D21" s="255"/>
      <c r="E21" s="255"/>
      <c r="F21" s="255"/>
      <c r="G21" s="255"/>
      <c r="H21" s="255"/>
      <c r="I21" s="255"/>
      <c r="J21" s="255"/>
      <c r="K21" s="255"/>
      <c r="L21" s="255"/>
      <c r="M21" s="255"/>
      <c r="N21" s="255"/>
      <c r="O21" s="255"/>
      <c r="P21" s="255"/>
      <c r="Q21" s="255"/>
      <c r="R21" s="255"/>
      <c r="S21" s="255"/>
      <c r="T21" s="255"/>
      <c r="U21" s="255"/>
      <c r="V21" s="255"/>
      <c r="W21" s="255"/>
      <c r="X21" s="831"/>
      <c r="Y21" s="788"/>
      <c r="Z21" s="789"/>
      <c r="AA21" s="789"/>
      <c r="AB21" s="789"/>
      <c r="AC21" s="789"/>
      <c r="AD21" s="790"/>
    </row>
    <row r="22" spans="1:30" ht="15" customHeight="1">
      <c r="A22" s="36" t="s">
        <v>31</v>
      </c>
      <c r="B22" s="54" t="s">
        <v>462</v>
      </c>
      <c r="C22" s="223" t="s">
        <v>496</v>
      </c>
      <c r="D22" s="223" t="s">
        <v>496</v>
      </c>
      <c r="E22" s="357" t="s">
        <v>496</v>
      </c>
      <c r="F22" s="223" t="s">
        <v>496</v>
      </c>
      <c r="G22" s="223" t="s">
        <v>496</v>
      </c>
      <c r="H22" s="357" t="s">
        <v>496</v>
      </c>
      <c r="I22" s="223" t="s">
        <v>496</v>
      </c>
      <c r="J22" s="223" t="s">
        <v>496</v>
      </c>
      <c r="K22" s="357" t="s">
        <v>496</v>
      </c>
      <c r="L22" s="223" t="s">
        <v>496</v>
      </c>
      <c r="M22" s="223" t="s">
        <v>496</v>
      </c>
      <c r="N22" s="357" t="s">
        <v>496</v>
      </c>
      <c r="O22" s="223" t="s">
        <v>496</v>
      </c>
      <c r="P22" s="223" t="s">
        <v>496</v>
      </c>
      <c r="Q22" s="357" t="s">
        <v>496</v>
      </c>
      <c r="R22" s="223" t="s">
        <v>496</v>
      </c>
      <c r="S22" s="223" t="s">
        <v>496</v>
      </c>
      <c r="T22" s="357" t="s">
        <v>496</v>
      </c>
      <c r="U22" s="223" t="s">
        <v>496</v>
      </c>
      <c r="V22" s="223" t="s">
        <v>496</v>
      </c>
      <c r="W22" s="357" t="s">
        <v>496</v>
      </c>
      <c r="X22" s="831"/>
      <c r="Y22" s="791"/>
      <c r="Z22" s="792"/>
      <c r="AA22" s="792"/>
      <c r="AB22" s="792"/>
      <c r="AC22" s="792"/>
      <c r="AD22" s="793"/>
    </row>
    <row r="23" spans="1:30" ht="15" customHeight="1">
      <c r="A23" s="29" t="s">
        <v>463</v>
      </c>
      <c r="B23" s="134" t="s">
        <v>447</v>
      </c>
      <c r="C23" s="277">
        <v>0</v>
      </c>
      <c r="D23" s="842">
        <v>0</v>
      </c>
      <c r="E23" s="886">
        <f>SUM(C23:D23)</f>
        <v>0</v>
      </c>
      <c r="F23" s="277">
        <v>0</v>
      </c>
      <c r="G23" s="842">
        <v>0</v>
      </c>
      <c r="H23" s="886">
        <f t="shared" ref="H23:H29" si="14">SUM(F23:G23)</f>
        <v>0</v>
      </c>
      <c r="I23" s="277">
        <v>0</v>
      </c>
      <c r="J23" s="842">
        <v>0</v>
      </c>
      <c r="K23" s="886">
        <f t="shared" ref="K23:K29" si="15">SUM(I23:J23)</f>
        <v>0</v>
      </c>
      <c r="L23" s="277">
        <v>0</v>
      </c>
      <c r="M23" s="842">
        <v>0</v>
      </c>
      <c r="N23" s="886">
        <f t="shared" ref="N23:N29" si="16">SUM(L23:M23)</f>
        <v>0</v>
      </c>
      <c r="O23" s="277">
        <v>0</v>
      </c>
      <c r="P23" s="842">
        <v>0</v>
      </c>
      <c r="Q23" s="886">
        <f t="shared" ref="Q23:Q29" si="17">SUM(O23:P23)</f>
        <v>0</v>
      </c>
      <c r="R23" s="277">
        <v>0</v>
      </c>
      <c r="S23" s="842">
        <v>0</v>
      </c>
      <c r="T23" s="886">
        <f t="shared" ref="T23:T29" si="18">SUM(R23:S23)</f>
        <v>0</v>
      </c>
      <c r="U23" s="277">
        <v>0</v>
      </c>
      <c r="V23" s="842">
        <v>0</v>
      </c>
      <c r="W23" s="889">
        <f t="shared" ref="W23:W29" si="19">SUM(U23:V23)</f>
        <v>0</v>
      </c>
      <c r="X23" s="831"/>
      <c r="Y23" s="654">
        <f t="shared" ref="Y23:Y30" si="20">IF(AND(E23=0,H23=0),0,IF(AND(E23=0,H23&gt;0),1,IF(AND(E23=0,H23&lt;0),-1,(H23-E23)/ABS(E23))))</f>
        <v>0</v>
      </c>
      <c r="Z23" s="651">
        <f t="shared" ref="Z23:Z30" si="21">IF(AND(H23=0,K23=0),0,IF(AND(H23=0,K23&gt;0),1,IF(AND(H23=0,K23&lt;0),-1,(K23-H23)/ABS(H23))))</f>
        <v>0</v>
      </c>
      <c r="AA23" s="651">
        <f t="shared" ref="AA23:AA30" si="22">IF(AND(K23=0,N23=0),0,IF(AND(K23=0,N23&gt;0),1,IF(AND(K23=0,N23&lt;0),-1,(N23-K23)/ABS(K23))))</f>
        <v>0</v>
      </c>
      <c r="AB23" s="651">
        <f t="shared" ref="AB23:AB30" si="23">IF(AND(N23=0,Q23=0),0,IF(AND(N23=0,Q23&gt;0),1,IF(AND(N23=0,Q23&lt;0),-1,(Q23-N23)/ABS(N23))))</f>
        <v>0</v>
      </c>
      <c r="AC23" s="651">
        <f t="shared" ref="AC23:AC30" si="24">IF(AND(Q23=0,T23=0),0,IF(AND(Q23=0,T23&gt;0),1,IF(AND(Q23=0,T23&lt;0),-1,(T23-Q23)/ABS(Q23))))</f>
        <v>0</v>
      </c>
      <c r="AD23" s="652">
        <f t="shared" ref="AD23:AD30" si="25">IF(AND(T23=0,W23=0),0,IF(AND(T23=0,W23&gt;0),1,IF(AND(T23=0,W23&lt;0),-1,(W23-T23)/ABS(T23))))</f>
        <v>0</v>
      </c>
    </row>
    <row r="24" spans="1:30" ht="15" customHeight="1">
      <c r="A24" s="30" t="s">
        <v>464</v>
      </c>
      <c r="B24" s="135" t="s">
        <v>449</v>
      </c>
      <c r="C24" s="278">
        <v>0</v>
      </c>
      <c r="D24" s="843">
        <v>0</v>
      </c>
      <c r="E24" s="887">
        <f>SUM(C24:D24)</f>
        <v>0</v>
      </c>
      <c r="F24" s="278">
        <v>0</v>
      </c>
      <c r="G24" s="843">
        <v>0</v>
      </c>
      <c r="H24" s="887">
        <f t="shared" si="14"/>
        <v>0</v>
      </c>
      <c r="I24" s="278">
        <v>0</v>
      </c>
      <c r="J24" s="843">
        <v>0</v>
      </c>
      <c r="K24" s="887">
        <f t="shared" si="15"/>
        <v>0</v>
      </c>
      <c r="L24" s="278">
        <v>0</v>
      </c>
      <c r="M24" s="843">
        <v>0</v>
      </c>
      <c r="N24" s="887">
        <f t="shared" si="16"/>
        <v>0</v>
      </c>
      <c r="O24" s="278">
        <v>0</v>
      </c>
      <c r="P24" s="843">
        <v>0</v>
      </c>
      <c r="Q24" s="887">
        <f t="shared" si="17"/>
        <v>0</v>
      </c>
      <c r="R24" s="278">
        <v>0</v>
      </c>
      <c r="S24" s="843">
        <v>0</v>
      </c>
      <c r="T24" s="887">
        <f t="shared" si="18"/>
        <v>0</v>
      </c>
      <c r="U24" s="278">
        <v>0</v>
      </c>
      <c r="V24" s="843">
        <v>0</v>
      </c>
      <c r="W24" s="890">
        <f t="shared" si="19"/>
        <v>0</v>
      </c>
      <c r="X24" s="831"/>
      <c r="Y24" s="505">
        <f t="shared" si="20"/>
        <v>0</v>
      </c>
      <c r="Z24" s="506">
        <f t="shared" si="21"/>
        <v>0</v>
      </c>
      <c r="AA24" s="506">
        <f t="shared" si="22"/>
        <v>0</v>
      </c>
      <c r="AB24" s="506">
        <f t="shared" si="23"/>
        <v>0</v>
      </c>
      <c r="AC24" s="506">
        <f t="shared" si="24"/>
        <v>0</v>
      </c>
      <c r="AD24" s="507">
        <f t="shared" si="25"/>
        <v>0</v>
      </c>
    </row>
    <row r="25" spans="1:30" ht="15" customHeight="1">
      <c r="A25" s="30" t="s">
        <v>465</v>
      </c>
      <c r="B25" s="135" t="s">
        <v>451</v>
      </c>
      <c r="C25" s="278">
        <v>0</v>
      </c>
      <c r="D25" s="843">
        <v>0</v>
      </c>
      <c r="E25" s="887">
        <f t="shared" ref="E25:E29" si="26">SUM(C25:D25)</f>
        <v>0</v>
      </c>
      <c r="F25" s="278">
        <v>0</v>
      </c>
      <c r="G25" s="843">
        <v>0</v>
      </c>
      <c r="H25" s="887">
        <f t="shared" si="14"/>
        <v>0</v>
      </c>
      <c r="I25" s="278">
        <v>0</v>
      </c>
      <c r="J25" s="843">
        <v>0</v>
      </c>
      <c r="K25" s="887">
        <f t="shared" si="15"/>
        <v>0</v>
      </c>
      <c r="L25" s="278">
        <v>0</v>
      </c>
      <c r="M25" s="843">
        <v>0</v>
      </c>
      <c r="N25" s="887">
        <f t="shared" si="16"/>
        <v>0</v>
      </c>
      <c r="O25" s="278">
        <v>0</v>
      </c>
      <c r="P25" s="843">
        <v>0</v>
      </c>
      <c r="Q25" s="887">
        <f t="shared" si="17"/>
        <v>0</v>
      </c>
      <c r="R25" s="278">
        <v>0</v>
      </c>
      <c r="S25" s="843">
        <v>0</v>
      </c>
      <c r="T25" s="887">
        <f t="shared" si="18"/>
        <v>0</v>
      </c>
      <c r="U25" s="278">
        <v>0</v>
      </c>
      <c r="V25" s="843">
        <v>0</v>
      </c>
      <c r="W25" s="890">
        <f t="shared" si="19"/>
        <v>0</v>
      </c>
      <c r="X25" s="831"/>
      <c r="Y25" s="505">
        <f t="shared" si="20"/>
        <v>0</v>
      </c>
      <c r="Z25" s="506">
        <f t="shared" si="21"/>
        <v>0</v>
      </c>
      <c r="AA25" s="506">
        <f t="shared" si="22"/>
        <v>0</v>
      </c>
      <c r="AB25" s="506">
        <f t="shared" si="23"/>
        <v>0</v>
      </c>
      <c r="AC25" s="506">
        <f t="shared" si="24"/>
        <v>0</v>
      </c>
      <c r="AD25" s="507">
        <f t="shared" si="25"/>
        <v>0</v>
      </c>
    </row>
    <row r="26" spans="1:30" ht="15" customHeight="1">
      <c r="A26" s="30" t="s">
        <v>466</v>
      </c>
      <c r="B26" s="135" t="s">
        <v>453</v>
      </c>
      <c r="C26" s="278">
        <v>0</v>
      </c>
      <c r="D26" s="843">
        <v>0</v>
      </c>
      <c r="E26" s="887">
        <f t="shared" si="26"/>
        <v>0</v>
      </c>
      <c r="F26" s="278">
        <v>0</v>
      </c>
      <c r="G26" s="843">
        <v>0</v>
      </c>
      <c r="H26" s="887">
        <f t="shared" si="14"/>
        <v>0</v>
      </c>
      <c r="I26" s="278">
        <v>0</v>
      </c>
      <c r="J26" s="843">
        <v>0</v>
      </c>
      <c r="K26" s="887">
        <f t="shared" si="15"/>
        <v>0</v>
      </c>
      <c r="L26" s="278">
        <v>0</v>
      </c>
      <c r="M26" s="843">
        <v>0</v>
      </c>
      <c r="N26" s="887">
        <f t="shared" si="16"/>
        <v>0</v>
      </c>
      <c r="O26" s="278">
        <v>0</v>
      </c>
      <c r="P26" s="843">
        <v>0</v>
      </c>
      <c r="Q26" s="887">
        <f t="shared" si="17"/>
        <v>0</v>
      </c>
      <c r="R26" s="278">
        <v>0</v>
      </c>
      <c r="S26" s="843">
        <v>0</v>
      </c>
      <c r="T26" s="887">
        <f t="shared" si="18"/>
        <v>0</v>
      </c>
      <c r="U26" s="278">
        <v>0</v>
      </c>
      <c r="V26" s="843">
        <v>0</v>
      </c>
      <c r="W26" s="890">
        <f t="shared" si="19"/>
        <v>0</v>
      </c>
      <c r="X26" s="831"/>
      <c r="Y26" s="505">
        <f t="shared" si="20"/>
        <v>0</v>
      </c>
      <c r="Z26" s="506">
        <f t="shared" si="21"/>
        <v>0</v>
      </c>
      <c r="AA26" s="506">
        <f t="shared" si="22"/>
        <v>0</v>
      </c>
      <c r="AB26" s="506">
        <f t="shared" si="23"/>
        <v>0</v>
      </c>
      <c r="AC26" s="506">
        <f t="shared" si="24"/>
        <v>0</v>
      </c>
      <c r="AD26" s="507">
        <f t="shared" si="25"/>
        <v>0</v>
      </c>
    </row>
    <row r="27" spans="1:30" ht="15" customHeight="1">
      <c r="A27" s="30" t="s">
        <v>467</v>
      </c>
      <c r="B27" s="135" t="s">
        <v>455</v>
      </c>
      <c r="C27" s="278">
        <v>0</v>
      </c>
      <c r="D27" s="843">
        <v>0</v>
      </c>
      <c r="E27" s="887">
        <f t="shared" si="26"/>
        <v>0</v>
      </c>
      <c r="F27" s="278">
        <v>0</v>
      </c>
      <c r="G27" s="843">
        <v>0</v>
      </c>
      <c r="H27" s="887">
        <f t="shared" si="14"/>
        <v>0</v>
      </c>
      <c r="I27" s="278">
        <v>0</v>
      </c>
      <c r="J27" s="843">
        <v>0</v>
      </c>
      <c r="K27" s="887">
        <f t="shared" si="15"/>
        <v>0</v>
      </c>
      <c r="L27" s="278">
        <v>0</v>
      </c>
      <c r="M27" s="843">
        <v>0</v>
      </c>
      <c r="N27" s="887">
        <f t="shared" si="16"/>
        <v>0</v>
      </c>
      <c r="O27" s="278">
        <v>0</v>
      </c>
      <c r="P27" s="843">
        <v>0</v>
      </c>
      <c r="Q27" s="887">
        <f t="shared" si="17"/>
        <v>0</v>
      </c>
      <c r="R27" s="278">
        <v>0</v>
      </c>
      <c r="S27" s="843">
        <v>0</v>
      </c>
      <c r="T27" s="887">
        <f t="shared" si="18"/>
        <v>0</v>
      </c>
      <c r="U27" s="278">
        <v>0</v>
      </c>
      <c r="V27" s="843">
        <v>0</v>
      </c>
      <c r="W27" s="890">
        <f t="shared" si="19"/>
        <v>0</v>
      </c>
      <c r="X27" s="831"/>
      <c r="Y27" s="505">
        <f t="shared" si="20"/>
        <v>0</v>
      </c>
      <c r="Z27" s="506">
        <f t="shared" si="21"/>
        <v>0</v>
      </c>
      <c r="AA27" s="506">
        <f t="shared" si="22"/>
        <v>0</v>
      </c>
      <c r="AB27" s="506">
        <f t="shared" si="23"/>
        <v>0</v>
      </c>
      <c r="AC27" s="506">
        <f t="shared" si="24"/>
        <v>0</v>
      </c>
      <c r="AD27" s="507">
        <f t="shared" si="25"/>
        <v>0</v>
      </c>
    </row>
    <row r="28" spans="1:30" ht="15" customHeight="1">
      <c r="A28" s="30" t="s">
        <v>468</v>
      </c>
      <c r="B28" s="135" t="s">
        <v>457</v>
      </c>
      <c r="C28" s="278">
        <v>0</v>
      </c>
      <c r="D28" s="843">
        <v>0</v>
      </c>
      <c r="E28" s="887">
        <f t="shared" si="26"/>
        <v>0</v>
      </c>
      <c r="F28" s="278">
        <v>0</v>
      </c>
      <c r="G28" s="843">
        <v>0</v>
      </c>
      <c r="H28" s="887">
        <f t="shared" si="14"/>
        <v>0</v>
      </c>
      <c r="I28" s="278">
        <v>0</v>
      </c>
      <c r="J28" s="843">
        <v>0</v>
      </c>
      <c r="K28" s="887">
        <f t="shared" si="15"/>
        <v>0</v>
      </c>
      <c r="L28" s="278">
        <v>0</v>
      </c>
      <c r="M28" s="843">
        <v>0</v>
      </c>
      <c r="N28" s="887">
        <f t="shared" si="16"/>
        <v>0</v>
      </c>
      <c r="O28" s="278">
        <v>0</v>
      </c>
      <c r="P28" s="843">
        <v>0</v>
      </c>
      <c r="Q28" s="887">
        <f t="shared" si="17"/>
        <v>0</v>
      </c>
      <c r="R28" s="278">
        <v>0</v>
      </c>
      <c r="S28" s="843">
        <v>0</v>
      </c>
      <c r="T28" s="887">
        <f t="shared" si="18"/>
        <v>0</v>
      </c>
      <c r="U28" s="278">
        <v>0</v>
      </c>
      <c r="V28" s="843">
        <v>0</v>
      </c>
      <c r="W28" s="890">
        <f t="shared" si="19"/>
        <v>0</v>
      </c>
      <c r="X28" s="831"/>
      <c r="Y28" s="505">
        <f t="shared" si="20"/>
        <v>0</v>
      </c>
      <c r="Z28" s="506">
        <f t="shared" si="21"/>
        <v>0</v>
      </c>
      <c r="AA28" s="506">
        <f t="shared" si="22"/>
        <v>0</v>
      </c>
      <c r="AB28" s="506">
        <f t="shared" si="23"/>
        <v>0</v>
      </c>
      <c r="AC28" s="506">
        <f t="shared" si="24"/>
        <v>0</v>
      </c>
      <c r="AD28" s="507">
        <f t="shared" si="25"/>
        <v>0</v>
      </c>
    </row>
    <row r="29" spans="1:30" ht="15" customHeight="1">
      <c r="A29" s="31" t="s">
        <v>469</v>
      </c>
      <c r="B29" s="136" t="s">
        <v>459</v>
      </c>
      <c r="C29" s="278">
        <v>0</v>
      </c>
      <c r="D29" s="843">
        <v>0</v>
      </c>
      <c r="E29" s="887">
        <f t="shared" si="26"/>
        <v>0</v>
      </c>
      <c r="F29" s="280">
        <v>0</v>
      </c>
      <c r="G29" s="844">
        <v>0</v>
      </c>
      <c r="H29" s="888">
        <f t="shared" si="14"/>
        <v>0</v>
      </c>
      <c r="I29" s="280">
        <v>0</v>
      </c>
      <c r="J29" s="844">
        <v>0</v>
      </c>
      <c r="K29" s="888">
        <f t="shared" si="15"/>
        <v>0</v>
      </c>
      <c r="L29" s="280">
        <v>0</v>
      </c>
      <c r="M29" s="844">
        <v>0</v>
      </c>
      <c r="N29" s="888">
        <f t="shared" si="16"/>
        <v>0</v>
      </c>
      <c r="O29" s="280">
        <v>0</v>
      </c>
      <c r="P29" s="844">
        <v>0</v>
      </c>
      <c r="Q29" s="888">
        <f t="shared" si="17"/>
        <v>0</v>
      </c>
      <c r="R29" s="280">
        <v>0</v>
      </c>
      <c r="S29" s="844">
        <v>0</v>
      </c>
      <c r="T29" s="888">
        <f t="shared" si="18"/>
        <v>0</v>
      </c>
      <c r="U29" s="280">
        <v>0</v>
      </c>
      <c r="V29" s="844">
        <v>0</v>
      </c>
      <c r="W29" s="891">
        <f t="shared" si="19"/>
        <v>0</v>
      </c>
      <c r="X29" s="831"/>
      <c r="Y29" s="505">
        <f t="shared" si="20"/>
        <v>0</v>
      </c>
      <c r="Z29" s="506">
        <f t="shared" si="21"/>
        <v>0</v>
      </c>
      <c r="AA29" s="506">
        <f t="shared" si="22"/>
        <v>0</v>
      </c>
      <c r="AB29" s="506">
        <f t="shared" si="23"/>
        <v>0</v>
      </c>
      <c r="AC29" s="506">
        <f t="shared" si="24"/>
        <v>0</v>
      </c>
      <c r="AD29" s="507">
        <f t="shared" si="25"/>
        <v>0</v>
      </c>
    </row>
    <row r="30" spans="1:30" ht="15" customHeight="1">
      <c r="A30" s="33" t="s">
        <v>470</v>
      </c>
      <c r="B30" s="52" t="s">
        <v>498</v>
      </c>
      <c r="C30" s="275">
        <f t="shared" ref="C30:W30" si="27">SUM(C23:C29)</f>
        <v>0</v>
      </c>
      <c r="D30" s="845">
        <f t="shared" si="27"/>
        <v>0</v>
      </c>
      <c r="E30" s="841">
        <f t="shared" si="27"/>
        <v>0</v>
      </c>
      <c r="F30" s="275">
        <f t="shared" si="27"/>
        <v>0</v>
      </c>
      <c r="G30" s="845">
        <f t="shared" si="27"/>
        <v>0</v>
      </c>
      <c r="H30" s="841">
        <f t="shared" si="27"/>
        <v>0</v>
      </c>
      <c r="I30" s="275">
        <f t="shared" si="27"/>
        <v>0</v>
      </c>
      <c r="J30" s="845">
        <f t="shared" si="27"/>
        <v>0</v>
      </c>
      <c r="K30" s="841">
        <f t="shared" si="27"/>
        <v>0</v>
      </c>
      <c r="L30" s="275">
        <f t="shared" si="27"/>
        <v>0</v>
      </c>
      <c r="M30" s="845">
        <f t="shared" si="27"/>
        <v>0</v>
      </c>
      <c r="N30" s="841">
        <f t="shared" si="27"/>
        <v>0</v>
      </c>
      <c r="O30" s="275">
        <f t="shared" si="27"/>
        <v>0</v>
      </c>
      <c r="P30" s="845">
        <f t="shared" si="27"/>
        <v>0</v>
      </c>
      <c r="Q30" s="841">
        <f t="shared" si="27"/>
        <v>0</v>
      </c>
      <c r="R30" s="275">
        <f t="shared" si="27"/>
        <v>0</v>
      </c>
      <c r="S30" s="845">
        <f t="shared" si="27"/>
        <v>0</v>
      </c>
      <c r="T30" s="841">
        <f t="shared" si="27"/>
        <v>0</v>
      </c>
      <c r="U30" s="275">
        <f t="shared" si="27"/>
        <v>0</v>
      </c>
      <c r="V30" s="845">
        <f t="shared" si="27"/>
        <v>0</v>
      </c>
      <c r="W30" s="870">
        <f t="shared" si="27"/>
        <v>0</v>
      </c>
      <c r="X30" s="831"/>
      <c r="Y30" s="655">
        <f t="shared" si="20"/>
        <v>0</v>
      </c>
      <c r="Z30" s="653">
        <f t="shared" si="21"/>
        <v>0</v>
      </c>
      <c r="AA30" s="653">
        <f t="shared" si="22"/>
        <v>0</v>
      </c>
      <c r="AB30" s="653">
        <f t="shared" si="23"/>
        <v>0</v>
      </c>
      <c r="AC30" s="653">
        <f t="shared" si="24"/>
        <v>0</v>
      </c>
      <c r="AD30" s="656">
        <f t="shared" si="25"/>
        <v>0</v>
      </c>
    </row>
    <row r="31" spans="1:30" ht="15" customHeight="1">
      <c r="A31" s="32"/>
      <c r="B31" s="42"/>
      <c r="C31" s="358"/>
      <c r="D31" s="358"/>
      <c r="E31" s="358"/>
      <c r="F31" s="358"/>
      <c r="G31" s="358"/>
      <c r="H31" s="358"/>
      <c r="I31" s="358"/>
      <c r="J31" s="358"/>
      <c r="K31" s="358"/>
      <c r="L31" s="358"/>
      <c r="M31" s="358"/>
      <c r="N31" s="358"/>
      <c r="O31" s="358"/>
      <c r="P31" s="358"/>
      <c r="Q31" s="358"/>
      <c r="R31" s="358"/>
      <c r="S31" s="358"/>
      <c r="T31" s="358"/>
      <c r="U31" s="358"/>
      <c r="V31" s="358"/>
      <c r="W31" s="358"/>
      <c r="X31" s="831"/>
      <c r="Y31" s="785"/>
      <c r="Z31" s="786"/>
      <c r="AA31" s="786"/>
      <c r="AB31" s="786"/>
      <c r="AC31" s="786"/>
      <c r="AD31" s="787"/>
    </row>
    <row r="32" spans="1:30" ht="15" customHeight="1">
      <c r="A32" s="33" t="s">
        <v>33</v>
      </c>
      <c r="B32" s="52" t="s">
        <v>499</v>
      </c>
      <c r="C32" s="839">
        <f>C20+C30</f>
        <v>0</v>
      </c>
      <c r="D32" s="845">
        <f>D20+D30</f>
        <v>0</v>
      </c>
      <c r="E32" s="841">
        <f>SUM(C32:D32)</f>
        <v>0</v>
      </c>
      <c r="F32" s="839">
        <f>F20+F30</f>
        <v>0</v>
      </c>
      <c r="G32" s="845">
        <f>G20+G30</f>
        <v>0</v>
      </c>
      <c r="H32" s="841">
        <f>SUM(F32:G32)</f>
        <v>0</v>
      </c>
      <c r="I32" s="839">
        <f>I20+I30</f>
        <v>0</v>
      </c>
      <c r="J32" s="845">
        <f>J20+J30</f>
        <v>0</v>
      </c>
      <c r="K32" s="841">
        <f>SUM(I32:J32)</f>
        <v>0</v>
      </c>
      <c r="L32" s="839">
        <f>L20+L30</f>
        <v>0</v>
      </c>
      <c r="M32" s="845">
        <f>M20+M30</f>
        <v>0</v>
      </c>
      <c r="N32" s="841">
        <f>SUM(L32:M32)</f>
        <v>0</v>
      </c>
      <c r="O32" s="839">
        <f>O20+O30</f>
        <v>0</v>
      </c>
      <c r="P32" s="845">
        <f>P20+P30</f>
        <v>0</v>
      </c>
      <c r="Q32" s="841">
        <f>SUM(O32:P32)</f>
        <v>0</v>
      </c>
      <c r="R32" s="839">
        <f>R20+R30</f>
        <v>0</v>
      </c>
      <c r="S32" s="845">
        <f>S20+S30</f>
        <v>0</v>
      </c>
      <c r="T32" s="841">
        <f>SUM(R32:S32)</f>
        <v>0</v>
      </c>
      <c r="U32" s="839">
        <f>U20+U30</f>
        <v>0</v>
      </c>
      <c r="V32" s="845">
        <f>V20+V30</f>
        <v>0</v>
      </c>
      <c r="W32" s="870">
        <f>SUM(U32:V32)</f>
        <v>0</v>
      </c>
      <c r="X32" s="831"/>
      <c r="Y32" s="649">
        <f>IF(AND(E32=0,H32=0),0,IF(AND(E32=0,H32&gt;0),1,IF(AND(E32=0,H32&lt;0),-1,(H32-E32)/ABS(E32))))</f>
        <v>0</v>
      </c>
      <c r="Z32" s="650">
        <f>IF(AND(H32=0,K32=0),0,IF(AND(H32=0,K32&gt;0),1,IF(AND(H32=0,K32&lt;0),-1,(K32-H32)/ABS(H32))))</f>
        <v>0</v>
      </c>
      <c r="AA32" s="650">
        <f>IF(AND(K32=0,N32=0),0,IF(AND(K32=0,N32&gt;0),1,IF(AND(K32=0,N32&lt;0),-1,(N32-K32)/ABS(K32))))</f>
        <v>0</v>
      </c>
      <c r="AB32" s="650">
        <f>IF(AND(N32=0,Q32=0),0,IF(AND(N32=0,Q32&gt;0),1,IF(AND(N32=0,Q32&lt;0),-1,(Q32-N32)/ABS(N32))))</f>
        <v>0</v>
      </c>
      <c r="AC32" s="650">
        <f>IF(AND(Q32=0,T32=0),0,IF(AND(Q32=0,T32&gt;0),1,IF(AND(Q32=0,T32&lt;0),-1,(T32-Q32)/ABS(Q32))))</f>
        <v>0</v>
      </c>
      <c r="AD32" s="753">
        <f>IF(AND(T32=0,W32=0),0,IF(AND(T32=0,W32&gt;0),1,IF(AND(T32=0,W32&lt;0),-1,(W32-T32)/ABS(T32))))</f>
        <v>0</v>
      </c>
    </row>
    <row r="33" spans="1:30" ht="15" customHeight="1">
      <c r="A33" s="32"/>
      <c r="B33" s="42"/>
      <c r="C33" s="255"/>
      <c r="D33" s="255"/>
      <c r="E33" s="255"/>
      <c r="F33" s="255"/>
      <c r="G33" s="255"/>
      <c r="H33" s="255"/>
      <c r="I33" s="255"/>
      <c r="J33" s="255"/>
      <c r="K33" s="255"/>
      <c r="L33" s="255"/>
      <c r="M33" s="255"/>
      <c r="N33" s="255"/>
      <c r="O33" s="255"/>
      <c r="P33" s="255"/>
      <c r="Q33" s="255"/>
      <c r="R33" s="255"/>
      <c r="S33" s="255"/>
      <c r="T33" s="255"/>
      <c r="U33" s="255"/>
      <c r="V33" s="255"/>
      <c r="W33" s="255"/>
      <c r="X33" s="831"/>
      <c r="Y33" s="788"/>
      <c r="Z33" s="789"/>
      <c r="AA33" s="789"/>
      <c r="AB33" s="789"/>
      <c r="AC33" s="789"/>
      <c r="AD33" s="790"/>
    </row>
    <row r="34" spans="1:30" ht="15" customHeight="1">
      <c r="A34" s="36" t="s">
        <v>35</v>
      </c>
      <c r="B34" s="48" t="s">
        <v>473</v>
      </c>
      <c r="C34" s="223" t="s">
        <v>496</v>
      </c>
      <c r="D34" s="223" t="s">
        <v>496</v>
      </c>
      <c r="E34" s="357" t="s">
        <v>496</v>
      </c>
      <c r="F34" s="223" t="s">
        <v>496</v>
      </c>
      <c r="G34" s="223" t="s">
        <v>496</v>
      </c>
      <c r="H34" s="357" t="s">
        <v>496</v>
      </c>
      <c r="I34" s="223" t="s">
        <v>496</v>
      </c>
      <c r="J34" s="223" t="s">
        <v>496</v>
      </c>
      <c r="K34" s="357" t="s">
        <v>496</v>
      </c>
      <c r="L34" s="223" t="s">
        <v>496</v>
      </c>
      <c r="M34" s="223" t="s">
        <v>496</v>
      </c>
      <c r="N34" s="357" t="s">
        <v>496</v>
      </c>
      <c r="O34" s="223" t="s">
        <v>496</v>
      </c>
      <c r="P34" s="223" t="s">
        <v>496</v>
      </c>
      <c r="Q34" s="357" t="s">
        <v>496</v>
      </c>
      <c r="R34" s="223" t="s">
        <v>496</v>
      </c>
      <c r="S34" s="223" t="s">
        <v>496</v>
      </c>
      <c r="T34" s="357" t="s">
        <v>496</v>
      </c>
      <c r="U34" s="223" t="s">
        <v>496</v>
      </c>
      <c r="V34" s="223" t="s">
        <v>496</v>
      </c>
      <c r="W34" s="357" t="s">
        <v>496</v>
      </c>
      <c r="X34" s="831"/>
      <c r="Y34" s="791"/>
      <c r="Z34" s="792"/>
      <c r="AA34" s="792"/>
      <c r="AB34" s="792"/>
      <c r="AC34" s="792"/>
      <c r="AD34" s="793"/>
    </row>
    <row r="35" spans="1:30" ht="15" customHeight="1">
      <c r="A35" s="29" t="s">
        <v>474</v>
      </c>
      <c r="B35" s="134" t="s">
        <v>447</v>
      </c>
      <c r="C35" s="277">
        <v>0</v>
      </c>
      <c r="D35" s="842">
        <v>0</v>
      </c>
      <c r="E35" s="886">
        <f>SUM(C35:D35)</f>
        <v>0</v>
      </c>
      <c r="F35" s="277">
        <v>0</v>
      </c>
      <c r="G35" s="842">
        <v>0</v>
      </c>
      <c r="H35" s="886">
        <f t="shared" ref="H35:H41" si="28">SUM(F35:G35)</f>
        <v>0</v>
      </c>
      <c r="I35" s="277">
        <v>0</v>
      </c>
      <c r="J35" s="842">
        <v>0</v>
      </c>
      <c r="K35" s="886">
        <f t="shared" ref="K35:K41" si="29">SUM(I35:J35)</f>
        <v>0</v>
      </c>
      <c r="L35" s="277">
        <v>0</v>
      </c>
      <c r="M35" s="842">
        <v>0</v>
      </c>
      <c r="N35" s="886">
        <f t="shared" ref="N35:N41" si="30">SUM(L35:M35)</f>
        <v>0</v>
      </c>
      <c r="O35" s="277">
        <v>0</v>
      </c>
      <c r="P35" s="842">
        <v>0</v>
      </c>
      <c r="Q35" s="886">
        <f t="shared" ref="Q35:Q41" si="31">SUM(O35:P35)</f>
        <v>0</v>
      </c>
      <c r="R35" s="277">
        <v>0</v>
      </c>
      <c r="S35" s="842">
        <v>0</v>
      </c>
      <c r="T35" s="886">
        <f t="shared" ref="T35:T41" si="32">SUM(R35:S35)</f>
        <v>0</v>
      </c>
      <c r="U35" s="277">
        <v>0</v>
      </c>
      <c r="V35" s="842">
        <v>0</v>
      </c>
      <c r="W35" s="889">
        <f t="shared" ref="W35:W41" si="33">SUM(U35:V35)</f>
        <v>0</v>
      </c>
      <c r="X35" s="831"/>
      <c r="Y35" s="654">
        <f t="shared" ref="Y35:Y42" si="34">IF(AND(E35=0,H35=0),0,IF(AND(E35=0,H35&gt;0),1,IF(AND(E35=0,H35&lt;0),-1,(H35-E35)/ABS(E35))))</f>
        <v>0</v>
      </c>
      <c r="Z35" s="651">
        <f t="shared" ref="Z35:Z42" si="35">IF(AND(H35=0,K35=0),0,IF(AND(H35=0,K35&gt;0),1,IF(AND(H35=0,K35&lt;0),-1,(K35-H35)/ABS(H35))))</f>
        <v>0</v>
      </c>
      <c r="AA35" s="651">
        <f t="shared" ref="AA35:AA42" si="36">IF(AND(K35=0,N35=0),0,IF(AND(K35=0,N35&gt;0),1,IF(AND(K35=0,N35&lt;0),-1,(N35-K35)/ABS(K35))))</f>
        <v>0</v>
      </c>
      <c r="AB35" s="651">
        <f t="shared" ref="AB35:AB42" si="37">IF(AND(N35=0,Q35=0),0,IF(AND(N35=0,Q35&gt;0),1,IF(AND(N35=0,Q35&lt;0),-1,(Q35-N35)/ABS(N35))))</f>
        <v>0</v>
      </c>
      <c r="AC35" s="651">
        <f t="shared" ref="AC35:AC42" si="38">IF(AND(Q35=0,T35=0),0,IF(AND(Q35=0,T35&gt;0),1,IF(AND(Q35=0,T35&lt;0),-1,(T35-Q35)/ABS(Q35))))</f>
        <v>0</v>
      </c>
      <c r="AD35" s="652">
        <f t="shared" ref="AD35:AD42" si="39">IF(AND(T35=0,W35=0),0,IF(AND(T35=0,W35&gt;0),1,IF(AND(T35=0,W35&lt;0),-1,(W35-T35)/ABS(T35))))</f>
        <v>0</v>
      </c>
    </row>
    <row r="36" spans="1:30" ht="15" customHeight="1">
      <c r="A36" s="30" t="s">
        <v>475</v>
      </c>
      <c r="B36" s="135" t="s">
        <v>449</v>
      </c>
      <c r="C36" s="278">
        <v>0</v>
      </c>
      <c r="D36" s="843">
        <v>0</v>
      </c>
      <c r="E36" s="887">
        <f>SUM(C36:D36)</f>
        <v>0</v>
      </c>
      <c r="F36" s="278">
        <v>0</v>
      </c>
      <c r="G36" s="843">
        <v>0</v>
      </c>
      <c r="H36" s="887">
        <f t="shared" si="28"/>
        <v>0</v>
      </c>
      <c r="I36" s="278">
        <v>0</v>
      </c>
      <c r="J36" s="843">
        <v>0</v>
      </c>
      <c r="K36" s="887">
        <f t="shared" si="29"/>
        <v>0</v>
      </c>
      <c r="L36" s="278">
        <v>0</v>
      </c>
      <c r="M36" s="843">
        <v>0</v>
      </c>
      <c r="N36" s="887">
        <f t="shared" si="30"/>
        <v>0</v>
      </c>
      <c r="O36" s="278">
        <v>0</v>
      </c>
      <c r="P36" s="843">
        <v>0</v>
      </c>
      <c r="Q36" s="887">
        <f t="shared" si="31"/>
        <v>0</v>
      </c>
      <c r="R36" s="278">
        <v>0</v>
      </c>
      <c r="S36" s="843">
        <v>0</v>
      </c>
      <c r="T36" s="887">
        <f t="shared" si="32"/>
        <v>0</v>
      </c>
      <c r="U36" s="278">
        <v>0</v>
      </c>
      <c r="V36" s="843">
        <v>0</v>
      </c>
      <c r="W36" s="890">
        <f t="shared" si="33"/>
        <v>0</v>
      </c>
      <c r="X36" s="831"/>
      <c r="Y36" s="505">
        <f t="shared" si="34"/>
        <v>0</v>
      </c>
      <c r="Z36" s="506">
        <f t="shared" si="35"/>
        <v>0</v>
      </c>
      <c r="AA36" s="506">
        <f t="shared" si="36"/>
        <v>0</v>
      </c>
      <c r="AB36" s="506">
        <f t="shared" si="37"/>
        <v>0</v>
      </c>
      <c r="AC36" s="506">
        <f t="shared" si="38"/>
        <v>0</v>
      </c>
      <c r="AD36" s="507">
        <f t="shared" si="39"/>
        <v>0</v>
      </c>
    </row>
    <row r="37" spans="1:30" ht="15" customHeight="1">
      <c r="A37" s="30" t="s">
        <v>476</v>
      </c>
      <c r="B37" s="135" t="s">
        <v>451</v>
      </c>
      <c r="C37" s="278">
        <v>0</v>
      </c>
      <c r="D37" s="843">
        <v>0</v>
      </c>
      <c r="E37" s="887">
        <f t="shared" ref="E37:E41" si="40">SUM(C37:D37)</f>
        <v>0</v>
      </c>
      <c r="F37" s="278">
        <v>0</v>
      </c>
      <c r="G37" s="843">
        <v>0</v>
      </c>
      <c r="H37" s="887">
        <f t="shared" si="28"/>
        <v>0</v>
      </c>
      <c r="I37" s="278">
        <v>0</v>
      </c>
      <c r="J37" s="843">
        <v>0</v>
      </c>
      <c r="K37" s="887">
        <f t="shared" si="29"/>
        <v>0</v>
      </c>
      <c r="L37" s="278">
        <v>0</v>
      </c>
      <c r="M37" s="843">
        <v>0</v>
      </c>
      <c r="N37" s="887">
        <f t="shared" si="30"/>
        <v>0</v>
      </c>
      <c r="O37" s="278">
        <v>0</v>
      </c>
      <c r="P37" s="843">
        <v>0</v>
      </c>
      <c r="Q37" s="887">
        <f t="shared" si="31"/>
        <v>0</v>
      </c>
      <c r="R37" s="278">
        <v>0</v>
      </c>
      <c r="S37" s="843">
        <v>0</v>
      </c>
      <c r="T37" s="887">
        <f t="shared" si="32"/>
        <v>0</v>
      </c>
      <c r="U37" s="278">
        <v>0</v>
      </c>
      <c r="V37" s="843">
        <v>0</v>
      </c>
      <c r="W37" s="890">
        <f t="shared" si="33"/>
        <v>0</v>
      </c>
      <c r="X37" s="831"/>
      <c r="Y37" s="505">
        <f t="shared" si="34"/>
        <v>0</v>
      </c>
      <c r="Z37" s="506">
        <f t="shared" si="35"/>
        <v>0</v>
      </c>
      <c r="AA37" s="506">
        <f t="shared" si="36"/>
        <v>0</v>
      </c>
      <c r="AB37" s="506">
        <f t="shared" si="37"/>
        <v>0</v>
      </c>
      <c r="AC37" s="506">
        <f t="shared" si="38"/>
        <v>0</v>
      </c>
      <c r="AD37" s="507">
        <f t="shared" si="39"/>
        <v>0</v>
      </c>
    </row>
    <row r="38" spans="1:30" ht="15" customHeight="1">
      <c r="A38" s="30" t="s">
        <v>477</v>
      </c>
      <c r="B38" s="135" t="s">
        <v>453</v>
      </c>
      <c r="C38" s="278">
        <v>0</v>
      </c>
      <c r="D38" s="843">
        <v>0</v>
      </c>
      <c r="E38" s="887">
        <f t="shared" si="40"/>
        <v>0</v>
      </c>
      <c r="F38" s="278">
        <v>0</v>
      </c>
      <c r="G38" s="843">
        <v>0</v>
      </c>
      <c r="H38" s="887">
        <f t="shared" si="28"/>
        <v>0</v>
      </c>
      <c r="I38" s="278">
        <v>0</v>
      </c>
      <c r="J38" s="843">
        <v>0</v>
      </c>
      <c r="K38" s="887">
        <f t="shared" si="29"/>
        <v>0</v>
      </c>
      <c r="L38" s="278">
        <v>0</v>
      </c>
      <c r="M38" s="843">
        <v>0</v>
      </c>
      <c r="N38" s="887">
        <f t="shared" si="30"/>
        <v>0</v>
      </c>
      <c r="O38" s="278">
        <v>0</v>
      </c>
      <c r="P38" s="843">
        <v>0</v>
      </c>
      <c r="Q38" s="887">
        <f t="shared" si="31"/>
        <v>0</v>
      </c>
      <c r="R38" s="278">
        <v>0</v>
      </c>
      <c r="S38" s="843">
        <v>0</v>
      </c>
      <c r="T38" s="887">
        <f t="shared" si="32"/>
        <v>0</v>
      </c>
      <c r="U38" s="278">
        <v>0</v>
      </c>
      <c r="V38" s="843">
        <v>0</v>
      </c>
      <c r="W38" s="890">
        <f t="shared" si="33"/>
        <v>0</v>
      </c>
      <c r="X38" s="831"/>
      <c r="Y38" s="505">
        <f t="shared" si="34"/>
        <v>0</v>
      </c>
      <c r="Z38" s="506">
        <f t="shared" si="35"/>
        <v>0</v>
      </c>
      <c r="AA38" s="506">
        <f t="shared" si="36"/>
        <v>0</v>
      </c>
      <c r="AB38" s="506">
        <f t="shared" si="37"/>
        <v>0</v>
      </c>
      <c r="AC38" s="506">
        <f t="shared" si="38"/>
        <v>0</v>
      </c>
      <c r="AD38" s="507">
        <f t="shared" si="39"/>
        <v>0</v>
      </c>
    </row>
    <row r="39" spans="1:30" ht="15" customHeight="1">
      <c r="A39" s="30" t="s">
        <v>478</v>
      </c>
      <c r="B39" s="135" t="s">
        <v>455</v>
      </c>
      <c r="C39" s="278">
        <v>0</v>
      </c>
      <c r="D39" s="843">
        <v>0</v>
      </c>
      <c r="E39" s="887">
        <f t="shared" si="40"/>
        <v>0</v>
      </c>
      <c r="F39" s="278">
        <v>0</v>
      </c>
      <c r="G39" s="843">
        <v>0</v>
      </c>
      <c r="H39" s="887">
        <f t="shared" si="28"/>
        <v>0</v>
      </c>
      <c r="I39" s="278">
        <v>0</v>
      </c>
      <c r="J39" s="843">
        <v>0</v>
      </c>
      <c r="K39" s="887">
        <f t="shared" si="29"/>
        <v>0</v>
      </c>
      <c r="L39" s="278">
        <v>0</v>
      </c>
      <c r="M39" s="843">
        <v>0</v>
      </c>
      <c r="N39" s="887">
        <f t="shared" si="30"/>
        <v>0</v>
      </c>
      <c r="O39" s="278">
        <v>0</v>
      </c>
      <c r="P39" s="843">
        <v>0</v>
      </c>
      <c r="Q39" s="887">
        <f t="shared" si="31"/>
        <v>0</v>
      </c>
      <c r="R39" s="278">
        <v>0</v>
      </c>
      <c r="S39" s="843">
        <v>0</v>
      </c>
      <c r="T39" s="887">
        <f t="shared" si="32"/>
        <v>0</v>
      </c>
      <c r="U39" s="278">
        <v>0</v>
      </c>
      <c r="V39" s="843">
        <v>0</v>
      </c>
      <c r="W39" s="890">
        <f t="shared" si="33"/>
        <v>0</v>
      </c>
      <c r="X39" s="831"/>
      <c r="Y39" s="505">
        <f t="shared" si="34"/>
        <v>0</v>
      </c>
      <c r="Z39" s="506">
        <f t="shared" si="35"/>
        <v>0</v>
      </c>
      <c r="AA39" s="506">
        <f t="shared" si="36"/>
        <v>0</v>
      </c>
      <c r="AB39" s="506">
        <f t="shared" si="37"/>
        <v>0</v>
      </c>
      <c r="AC39" s="506">
        <f t="shared" si="38"/>
        <v>0</v>
      </c>
      <c r="AD39" s="507">
        <f t="shared" si="39"/>
        <v>0</v>
      </c>
    </row>
    <row r="40" spans="1:30" ht="15" customHeight="1">
      <c r="A40" s="30" t="s">
        <v>479</v>
      </c>
      <c r="B40" s="135" t="s">
        <v>457</v>
      </c>
      <c r="C40" s="278">
        <v>0</v>
      </c>
      <c r="D40" s="843">
        <v>0</v>
      </c>
      <c r="E40" s="887">
        <f t="shared" si="40"/>
        <v>0</v>
      </c>
      <c r="F40" s="278">
        <v>0</v>
      </c>
      <c r="G40" s="843">
        <v>0</v>
      </c>
      <c r="H40" s="887">
        <f>SUM(F40:G40)</f>
        <v>0</v>
      </c>
      <c r="I40" s="278">
        <v>0</v>
      </c>
      <c r="J40" s="843">
        <v>0</v>
      </c>
      <c r="K40" s="887">
        <f t="shared" si="29"/>
        <v>0</v>
      </c>
      <c r="L40" s="278">
        <v>0</v>
      </c>
      <c r="M40" s="843">
        <v>0</v>
      </c>
      <c r="N40" s="887">
        <f t="shared" si="30"/>
        <v>0</v>
      </c>
      <c r="O40" s="278">
        <v>0</v>
      </c>
      <c r="P40" s="843">
        <v>0</v>
      </c>
      <c r="Q40" s="887">
        <f t="shared" si="31"/>
        <v>0</v>
      </c>
      <c r="R40" s="278">
        <v>0</v>
      </c>
      <c r="S40" s="843">
        <v>0</v>
      </c>
      <c r="T40" s="887">
        <f t="shared" si="32"/>
        <v>0</v>
      </c>
      <c r="U40" s="278">
        <v>0</v>
      </c>
      <c r="V40" s="843">
        <v>0</v>
      </c>
      <c r="W40" s="890">
        <f t="shared" si="33"/>
        <v>0</v>
      </c>
      <c r="X40" s="831"/>
      <c r="Y40" s="505">
        <f t="shared" si="34"/>
        <v>0</v>
      </c>
      <c r="Z40" s="506">
        <f t="shared" si="35"/>
        <v>0</v>
      </c>
      <c r="AA40" s="506">
        <f t="shared" si="36"/>
        <v>0</v>
      </c>
      <c r="AB40" s="506">
        <f t="shared" si="37"/>
        <v>0</v>
      </c>
      <c r="AC40" s="506">
        <f t="shared" si="38"/>
        <v>0</v>
      </c>
      <c r="AD40" s="507">
        <f t="shared" si="39"/>
        <v>0</v>
      </c>
    </row>
    <row r="41" spans="1:30" ht="15" customHeight="1">
      <c r="A41" s="31" t="s">
        <v>480</v>
      </c>
      <c r="B41" s="136" t="s">
        <v>459</v>
      </c>
      <c r="C41" s="278">
        <v>0</v>
      </c>
      <c r="D41" s="844">
        <v>0</v>
      </c>
      <c r="E41" s="887">
        <f t="shared" si="40"/>
        <v>0</v>
      </c>
      <c r="F41" s="280">
        <v>0</v>
      </c>
      <c r="G41" s="844">
        <v>0</v>
      </c>
      <c r="H41" s="888">
        <f t="shared" si="28"/>
        <v>0</v>
      </c>
      <c r="I41" s="280">
        <v>0</v>
      </c>
      <c r="J41" s="844">
        <v>0</v>
      </c>
      <c r="K41" s="888">
        <f t="shared" si="29"/>
        <v>0</v>
      </c>
      <c r="L41" s="280">
        <v>0</v>
      </c>
      <c r="M41" s="844">
        <v>0</v>
      </c>
      <c r="N41" s="888">
        <f t="shared" si="30"/>
        <v>0</v>
      </c>
      <c r="O41" s="280">
        <v>0</v>
      </c>
      <c r="P41" s="844">
        <v>0</v>
      </c>
      <c r="Q41" s="888">
        <f t="shared" si="31"/>
        <v>0</v>
      </c>
      <c r="R41" s="280">
        <v>0</v>
      </c>
      <c r="S41" s="844">
        <v>0</v>
      </c>
      <c r="T41" s="888">
        <f t="shared" si="32"/>
        <v>0</v>
      </c>
      <c r="U41" s="280">
        <v>0</v>
      </c>
      <c r="V41" s="844">
        <v>0</v>
      </c>
      <c r="W41" s="891">
        <f t="shared" si="33"/>
        <v>0</v>
      </c>
      <c r="X41" s="831"/>
      <c r="Y41" s="505">
        <f t="shared" si="34"/>
        <v>0</v>
      </c>
      <c r="Z41" s="506">
        <f t="shared" si="35"/>
        <v>0</v>
      </c>
      <c r="AA41" s="506">
        <f t="shared" si="36"/>
        <v>0</v>
      </c>
      <c r="AB41" s="506">
        <f t="shared" si="37"/>
        <v>0</v>
      </c>
      <c r="AC41" s="506">
        <f t="shared" si="38"/>
        <v>0</v>
      </c>
      <c r="AD41" s="507">
        <f t="shared" si="39"/>
        <v>0</v>
      </c>
    </row>
    <row r="42" spans="1:30" ht="15" customHeight="1">
      <c r="A42" s="33" t="s">
        <v>481</v>
      </c>
      <c r="B42" s="52" t="s">
        <v>500</v>
      </c>
      <c r="C42" s="275">
        <f t="shared" ref="C42:W42" si="41">SUM(C35:C41)</f>
        <v>0</v>
      </c>
      <c r="D42" s="845">
        <f t="shared" si="41"/>
        <v>0</v>
      </c>
      <c r="E42" s="841">
        <f>SUM(E35:E41)</f>
        <v>0</v>
      </c>
      <c r="F42" s="275">
        <f t="shared" si="41"/>
        <v>0</v>
      </c>
      <c r="G42" s="845">
        <f t="shared" si="41"/>
        <v>0</v>
      </c>
      <c r="H42" s="841">
        <f t="shared" si="41"/>
        <v>0</v>
      </c>
      <c r="I42" s="275">
        <f t="shared" si="41"/>
        <v>0</v>
      </c>
      <c r="J42" s="845">
        <f t="shared" si="41"/>
        <v>0</v>
      </c>
      <c r="K42" s="841">
        <f t="shared" si="41"/>
        <v>0</v>
      </c>
      <c r="L42" s="275">
        <f t="shared" si="41"/>
        <v>0</v>
      </c>
      <c r="M42" s="845">
        <f t="shared" si="41"/>
        <v>0</v>
      </c>
      <c r="N42" s="841">
        <f t="shared" si="41"/>
        <v>0</v>
      </c>
      <c r="O42" s="275">
        <f t="shared" si="41"/>
        <v>0</v>
      </c>
      <c r="P42" s="845">
        <f t="shared" si="41"/>
        <v>0</v>
      </c>
      <c r="Q42" s="841">
        <f t="shared" si="41"/>
        <v>0</v>
      </c>
      <c r="R42" s="275">
        <f t="shared" si="41"/>
        <v>0</v>
      </c>
      <c r="S42" s="845">
        <f t="shared" si="41"/>
        <v>0</v>
      </c>
      <c r="T42" s="841">
        <f t="shared" si="41"/>
        <v>0</v>
      </c>
      <c r="U42" s="275">
        <f t="shared" si="41"/>
        <v>0</v>
      </c>
      <c r="V42" s="845">
        <f t="shared" si="41"/>
        <v>0</v>
      </c>
      <c r="W42" s="870">
        <f t="shared" si="41"/>
        <v>0</v>
      </c>
      <c r="X42" s="831"/>
      <c r="Y42" s="655">
        <f t="shared" si="34"/>
        <v>0</v>
      </c>
      <c r="Z42" s="653">
        <f t="shared" si="35"/>
        <v>0</v>
      </c>
      <c r="AA42" s="653">
        <f t="shared" si="36"/>
        <v>0</v>
      </c>
      <c r="AB42" s="653">
        <f t="shared" si="37"/>
        <v>0</v>
      </c>
      <c r="AC42" s="653">
        <f t="shared" si="38"/>
        <v>0</v>
      </c>
      <c r="AD42" s="656">
        <f t="shared" si="39"/>
        <v>0</v>
      </c>
    </row>
    <row r="43" spans="1:30" ht="15" customHeight="1">
      <c r="A43" s="32"/>
      <c r="B43" s="42"/>
      <c r="C43" s="359"/>
      <c r="D43" s="359"/>
      <c r="E43" s="359"/>
      <c r="F43" s="359"/>
      <c r="G43" s="359"/>
      <c r="H43" s="359"/>
      <c r="I43" s="359"/>
      <c r="J43" s="359"/>
      <c r="K43" s="359"/>
      <c r="L43" s="359"/>
      <c r="M43" s="359"/>
      <c r="N43" s="359"/>
      <c r="O43" s="359"/>
      <c r="P43" s="359"/>
      <c r="Q43" s="359"/>
      <c r="R43" s="359"/>
      <c r="S43" s="359"/>
      <c r="T43" s="359"/>
      <c r="U43" s="359"/>
      <c r="V43" s="359"/>
      <c r="W43" s="359"/>
      <c r="X43" s="831"/>
      <c r="Y43" s="785"/>
      <c r="Z43" s="786"/>
      <c r="AA43" s="786"/>
      <c r="AB43" s="786"/>
      <c r="AC43" s="786"/>
      <c r="AD43" s="787"/>
    </row>
    <row r="44" spans="1:30" ht="15" customHeight="1">
      <c r="A44" s="33" t="s">
        <v>37</v>
      </c>
      <c r="B44" s="43" t="s">
        <v>501</v>
      </c>
      <c r="C44" s="830">
        <f>C32+C42</f>
        <v>0</v>
      </c>
      <c r="D44" s="846">
        <f>D32+D42</f>
        <v>0</v>
      </c>
      <c r="E44" s="233">
        <f>SUM(C44:D44)</f>
        <v>0</v>
      </c>
      <c r="F44" s="830">
        <f>F32+F42</f>
        <v>0</v>
      </c>
      <c r="G44" s="846">
        <f>G32+G42</f>
        <v>0</v>
      </c>
      <c r="H44" s="233">
        <f>SUM(F44:G44)</f>
        <v>0</v>
      </c>
      <c r="I44" s="830">
        <f>I32+I42</f>
        <v>0</v>
      </c>
      <c r="J44" s="846">
        <f>J32+J42</f>
        <v>0</v>
      </c>
      <c r="K44" s="233">
        <f>SUM(I44:J44)</f>
        <v>0</v>
      </c>
      <c r="L44" s="830">
        <f>L32+L42</f>
        <v>0</v>
      </c>
      <c r="M44" s="846">
        <f>M32+M42</f>
        <v>0</v>
      </c>
      <c r="N44" s="233">
        <f>SUM(L44:M44)</f>
        <v>0</v>
      </c>
      <c r="O44" s="830">
        <f>O32+O42</f>
        <v>0</v>
      </c>
      <c r="P44" s="846">
        <f>P32+P42</f>
        <v>0</v>
      </c>
      <c r="Q44" s="233">
        <f>SUM(O44:P44)</f>
        <v>0</v>
      </c>
      <c r="R44" s="830">
        <f>R32+R42</f>
        <v>0</v>
      </c>
      <c r="S44" s="846">
        <f>S32+S42</f>
        <v>0</v>
      </c>
      <c r="T44" s="233">
        <f>SUM(R44:S44)</f>
        <v>0</v>
      </c>
      <c r="U44" s="830">
        <f>U32+U42</f>
        <v>0</v>
      </c>
      <c r="V44" s="846">
        <f>V32+V42</f>
        <v>0</v>
      </c>
      <c r="W44" s="846">
        <f>SUM(U44:V44)</f>
        <v>0</v>
      </c>
      <c r="X44" s="831"/>
      <c r="Y44" s="649">
        <f>IF(AND(E44=0,H44=0),0,IF(AND(E44=0,H44&gt;0),1,IF(AND(E44=0,H44&lt;0),-1,(H44-E44)/ABS(E44))))</f>
        <v>0</v>
      </c>
      <c r="Z44" s="650">
        <f>IF(AND(H44=0,K44=0),0,IF(AND(H44=0,K44&gt;0),1,IF(AND(H44=0,K44&lt;0),-1,(K44-H44)/ABS(H44))))</f>
        <v>0</v>
      </c>
      <c r="AA44" s="650">
        <f>IF(AND(K44=0,N44=0),0,IF(AND(K44=0,N44&gt;0),1,IF(AND(K44=0,N44&lt;0),-1,(N44-K44)/ABS(K44))))</f>
        <v>0</v>
      </c>
      <c r="AB44" s="650">
        <f>IF(AND(N44=0,Q44=0),0,IF(AND(N44=0,Q44&gt;0),1,IF(AND(N44=0,Q44&lt;0),-1,(Q44-N44)/ABS(N44))))</f>
        <v>0</v>
      </c>
      <c r="AC44" s="650">
        <f>IF(AND(Q44=0,T44=0),0,IF(AND(Q44=0,T44&gt;0),1,IF(AND(Q44=0,T44&lt;0),-1,(T44-Q44)/ABS(Q44))))</f>
        <v>0</v>
      </c>
      <c r="AD44" s="753">
        <f>IF(AND(T44=0,W44=0),0,IF(AND(T44=0,W44&gt;0),1,IF(AND(T44=0,W44&lt;0),-1,(W44-T44)/ABS(T44))))</f>
        <v>0</v>
      </c>
    </row>
    <row r="45" spans="1:30" ht="17.25" customHeight="1">
      <c r="A45" s="1291"/>
      <c r="B45" s="1291"/>
      <c r="C45" s="1291"/>
      <c r="D45" s="1291"/>
      <c r="E45" s="1291"/>
      <c r="F45" s="1291"/>
      <c r="G45" s="1291"/>
      <c r="H45" s="1291"/>
      <c r="I45" s="1291"/>
      <c r="J45" s="1291"/>
      <c r="K45" s="1291"/>
      <c r="L45" s="1291"/>
      <c r="M45" s="1291"/>
      <c r="N45" s="1291"/>
      <c r="O45" s="1291"/>
      <c r="P45" s="1291"/>
      <c r="Q45" s="1291"/>
      <c r="R45" s="1291"/>
      <c r="S45" s="1291"/>
      <c r="T45" s="1291"/>
      <c r="U45" s="1291"/>
      <c r="V45" s="1291"/>
      <c r="W45" s="1291"/>
    </row>
    <row r="46" spans="1:30" ht="17.25" customHeight="1">
      <c r="A46" s="3"/>
      <c r="B46" s="3"/>
      <c r="C46" s="181"/>
      <c r="D46" s="181"/>
      <c r="E46" s="181"/>
      <c r="F46" s="181"/>
      <c r="G46" s="6"/>
      <c r="H46" s="181"/>
      <c r="I46" s="3"/>
      <c r="J46" s="3"/>
      <c r="K46" s="3"/>
      <c r="L46" s="3"/>
      <c r="M46" s="3"/>
      <c r="N46" s="3"/>
      <c r="O46" s="3"/>
      <c r="P46" s="3"/>
      <c r="Q46" s="3"/>
      <c r="R46" s="3"/>
      <c r="S46" s="3"/>
      <c r="T46" s="3"/>
      <c r="U46" s="3"/>
      <c r="V46" s="3"/>
      <c r="W46" s="3"/>
    </row>
    <row r="47" spans="1:30" s="6" customFormat="1" ht="12.75" customHeight="1">
      <c r="C47" s="181"/>
      <c r="D47" s="181"/>
      <c r="E47" s="181"/>
      <c r="F47" s="181"/>
      <c r="H47" s="181"/>
    </row>
    <row r="48" spans="1:30" customFormat="1" ht="15"/>
    <row r="49" customFormat="1" ht="15"/>
    <row r="50" customFormat="1" ht="15"/>
    <row r="51" customFormat="1" ht="15"/>
    <row r="52" customFormat="1" ht="14.25" customHeight="1"/>
    <row r="53" customFormat="1" ht="15"/>
    <row r="54" customFormat="1" ht="15"/>
    <row r="55" customFormat="1" ht="15"/>
    <row r="56" customFormat="1" ht="42" customHeight="1"/>
    <row r="57" customFormat="1" ht="15"/>
    <row r="58" customFormat="1" ht="15"/>
    <row r="59" customFormat="1" ht="15"/>
    <row r="60" customFormat="1" ht="15"/>
    <row r="61" customFormat="1" ht="15"/>
    <row r="62" customFormat="1" ht="15"/>
    <row r="63" customFormat="1" ht="15"/>
    <row r="64" customFormat="1" ht="15"/>
    <row r="65" spans="7:7" customFormat="1" ht="15"/>
    <row r="66" spans="7:7" customFormat="1" ht="15"/>
    <row r="67" spans="7:7" customFormat="1" ht="15"/>
    <row r="68" spans="7:7" s="3" customFormat="1">
      <c r="G68" s="6"/>
    </row>
    <row r="69" spans="7:7" s="3" customFormat="1">
      <c r="G69" s="6"/>
    </row>
    <row r="70" spans="7:7" s="3" customFormat="1">
      <c r="G70" s="6"/>
    </row>
    <row r="71" spans="7:7" s="3" customFormat="1">
      <c r="G71" s="6"/>
    </row>
    <row r="72" spans="7:7" customFormat="1" ht="15"/>
    <row r="73" spans="7:7" customFormat="1" ht="15"/>
    <row r="74" spans="7:7" customFormat="1" ht="15"/>
    <row r="75" spans="7:7" customFormat="1" ht="15"/>
    <row r="76" spans="7:7" customFormat="1" ht="15"/>
    <row r="77" spans="7:7" customFormat="1" ht="15"/>
    <row r="78" spans="7:7" customFormat="1" ht="15"/>
    <row r="79" spans="7:7" s="3" customFormat="1">
      <c r="G79" s="6"/>
    </row>
    <row r="81" spans="3:23" hidden="1">
      <c r="C81" s="479" t="s">
        <v>502</v>
      </c>
      <c r="D81" s="479" t="s">
        <v>503</v>
      </c>
      <c r="E81" s="479" t="s">
        <v>504</v>
      </c>
      <c r="F81" s="479" t="s">
        <v>505</v>
      </c>
      <c r="G81" s="479" t="s">
        <v>506</v>
      </c>
      <c r="H81" s="479" t="s">
        <v>507</v>
      </c>
      <c r="I81" s="479" t="s">
        <v>508</v>
      </c>
      <c r="J81" s="479" t="s">
        <v>509</v>
      </c>
      <c r="K81" s="479" t="s">
        <v>510</v>
      </c>
      <c r="L81" s="479" t="s">
        <v>511</v>
      </c>
      <c r="M81" s="479" t="s">
        <v>512</v>
      </c>
      <c r="N81" s="479" t="s">
        <v>513</v>
      </c>
      <c r="O81" s="479" t="s">
        <v>514</v>
      </c>
      <c r="P81" s="479" t="s">
        <v>515</v>
      </c>
      <c r="Q81" s="479" t="s">
        <v>516</v>
      </c>
      <c r="R81" s="479" t="s">
        <v>517</v>
      </c>
      <c r="S81" s="479" t="s">
        <v>518</v>
      </c>
      <c r="T81" s="479" t="s">
        <v>519</v>
      </c>
      <c r="U81" s="479" t="s">
        <v>520</v>
      </c>
      <c r="V81" s="882" t="s">
        <v>521</v>
      </c>
      <c r="W81" s="479" t="s">
        <v>522</v>
      </c>
    </row>
    <row r="82" spans="3:23" s="6" customFormat="1" hidden="1">
      <c r="C82" s="184" t="s">
        <v>523</v>
      </c>
      <c r="D82" s="189"/>
      <c r="E82" s="189"/>
      <c r="F82" s="189"/>
      <c r="G82" s="189"/>
      <c r="H82" s="189"/>
      <c r="I82" s="189"/>
      <c r="J82" s="189"/>
      <c r="K82" s="189"/>
      <c r="L82" s="189"/>
      <c r="M82" s="189"/>
      <c r="N82" s="189"/>
      <c r="O82" s="189"/>
      <c r="P82" s="189"/>
      <c r="Q82" s="189"/>
      <c r="R82" s="189"/>
      <c r="S82" s="189"/>
      <c r="T82" s="189"/>
      <c r="U82" s="189"/>
      <c r="V82" s="46"/>
      <c r="W82" s="190"/>
    </row>
    <row r="83" spans="3:23" s="6" customFormat="1" hidden="1">
      <c r="C83" s="184" t="s">
        <v>524</v>
      </c>
      <c r="D83" s="189"/>
      <c r="E83" s="189"/>
      <c r="F83" s="189"/>
      <c r="G83" s="189"/>
      <c r="H83" s="190"/>
      <c r="I83" s="453"/>
      <c r="J83" s="453"/>
      <c r="K83" s="453"/>
      <c r="L83" s="453"/>
      <c r="M83" s="453"/>
      <c r="N83" s="453"/>
      <c r="O83" s="453"/>
      <c r="P83" s="453"/>
      <c r="Q83" s="453"/>
      <c r="R83" s="453"/>
      <c r="S83" s="453"/>
      <c r="T83" s="453"/>
      <c r="U83" s="453"/>
      <c r="V83" s="453"/>
      <c r="W83" s="453"/>
    </row>
    <row r="84" spans="3:23" s="6" customFormat="1" hidden="1">
      <c r="C84" s="46"/>
      <c r="D84" s="46"/>
      <c r="E84" s="46"/>
      <c r="F84" s="46"/>
      <c r="G84" s="46"/>
      <c r="H84" s="46"/>
      <c r="I84" s="46"/>
      <c r="J84" s="46"/>
      <c r="K84" s="46"/>
      <c r="L84" s="46"/>
      <c r="M84" s="46"/>
      <c r="N84" s="46"/>
      <c r="O84" s="46"/>
      <c r="P84" s="46"/>
      <c r="Q84" s="46"/>
      <c r="R84" s="46"/>
      <c r="S84" s="46"/>
      <c r="T84" s="46"/>
      <c r="U84" s="46"/>
      <c r="V84" s="46"/>
      <c r="W84" s="46"/>
    </row>
    <row r="85" spans="3:23" hidden="1"/>
  </sheetData>
  <mergeCells count="56">
    <mergeCell ref="W8:W10"/>
    <mergeCell ref="H8:H10"/>
    <mergeCell ref="C6:E6"/>
    <mergeCell ref="C7:E7"/>
    <mergeCell ref="F5:H5"/>
    <mergeCell ref="F8:F10"/>
    <mergeCell ref="G8:G10"/>
    <mergeCell ref="U7:W7"/>
    <mergeCell ref="R6:T6"/>
    <mergeCell ref="R7:T7"/>
    <mergeCell ref="K8:K10"/>
    <mergeCell ref="L8:L10"/>
    <mergeCell ref="M8:M10"/>
    <mergeCell ref="F6:H6"/>
    <mergeCell ref="F7:H7"/>
    <mergeCell ref="AD9:AD10"/>
    <mergeCell ref="Y6:AD8"/>
    <mergeCell ref="Y5:AD5"/>
    <mergeCell ref="I5:K5"/>
    <mergeCell ref="I6:K6"/>
    <mergeCell ref="I7:K7"/>
    <mergeCell ref="Y9:Y10"/>
    <mergeCell ref="Z9:Z10"/>
    <mergeCell ref="AA9:AA10"/>
    <mergeCell ref="AB9:AB10"/>
    <mergeCell ref="AC9:AC10"/>
    <mergeCell ref="O6:Q6"/>
    <mergeCell ref="O7:Q7"/>
    <mergeCell ref="L6:N6"/>
    <mergeCell ref="L7:N7"/>
    <mergeCell ref="U6:W6"/>
    <mergeCell ref="A1:B1"/>
    <mergeCell ref="C4:H4"/>
    <mergeCell ref="U5:W5"/>
    <mergeCell ref="C5:E5"/>
    <mergeCell ref="I4:W4"/>
    <mergeCell ref="A4:B5"/>
    <mergeCell ref="O5:Q5"/>
    <mergeCell ref="L5:N5"/>
    <mergeCell ref="R5:T5"/>
    <mergeCell ref="A45:W45"/>
    <mergeCell ref="N8:N10"/>
    <mergeCell ref="O8:O10"/>
    <mergeCell ref="P8:P10"/>
    <mergeCell ref="Q8:Q10"/>
    <mergeCell ref="R8:R10"/>
    <mergeCell ref="S8:S10"/>
    <mergeCell ref="T8:T10"/>
    <mergeCell ref="U8:U10"/>
    <mergeCell ref="V8:V10"/>
    <mergeCell ref="I8:I10"/>
    <mergeCell ref="J8:J10"/>
    <mergeCell ref="A8:B10"/>
    <mergeCell ref="C8:C10"/>
    <mergeCell ref="D8:D10"/>
    <mergeCell ref="E8:E10"/>
  </mergeCells>
  <conditionalFormatting sqref="C13:C44">
    <cfRule type="cellIs" dxfId="133" priority="43" operator="equal">
      <formula>0</formula>
    </cfRule>
  </conditionalFormatting>
  <conditionalFormatting sqref="C7:E7">
    <cfRule type="expression" dxfId="132" priority="680">
      <formula>IF(AND(ISBLANK(#REF!)=FALSE,YEAR0-DATE(YEAR(YEAR1)-1, MONTH(YEAR1), DAY(YEAR1))&lt;&gt;0),1,0)</formula>
    </cfRule>
  </conditionalFormatting>
  <conditionalFormatting sqref="C13:E20 C23:E30 C32:E32 C35:E42 C44:E44">
    <cfRule type="expression" dxfId="131" priority="23">
      <formula>IF(YEAR1_TOGGLE=0,1,0)</formula>
    </cfRule>
  </conditionalFormatting>
  <conditionalFormatting sqref="C7:H7">
    <cfRule type="expression" dxfId="130" priority="16">
      <formula>IF(YEAR1-DATE(YEAR(YEAR2)-1, MONTH(YEAR2), DAY(YEAR2))&lt;&gt;0,1,0)</formula>
    </cfRule>
  </conditionalFormatting>
  <conditionalFormatting sqref="D13:E21 D22 D34">
    <cfRule type="cellIs" dxfId="129" priority="42" operator="equal">
      <formula>0</formula>
    </cfRule>
  </conditionalFormatting>
  <conditionalFormatting sqref="D23:E33">
    <cfRule type="cellIs" dxfId="128" priority="25" operator="equal">
      <formula>0</formula>
    </cfRule>
  </conditionalFormatting>
  <conditionalFormatting sqref="D35:E44">
    <cfRule type="cellIs" dxfId="127" priority="24" operator="equal">
      <formula>0</formula>
    </cfRule>
  </conditionalFormatting>
  <conditionalFormatting sqref="F13:F44">
    <cfRule type="cellIs" dxfId="126" priority="39" operator="equal">
      <formula>0</formula>
    </cfRule>
  </conditionalFormatting>
  <conditionalFormatting sqref="F13:H20 F23:H30 F32:H32 F35:H42 F44:H44">
    <cfRule type="expression" dxfId="125" priority="22">
      <formula>IF(YEAR2_TOGGLE=0,1,0)</formula>
    </cfRule>
  </conditionalFormatting>
  <conditionalFormatting sqref="F7:K7">
    <cfRule type="expression" dxfId="124" priority="15">
      <formula>IF(YEAR2-DATE(YEAR(YEAR3)-1, MONTH(YEAR3), DAY(YEAR3))&lt;&gt;0,1,0)</formula>
    </cfRule>
  </conditionalFormatting>
  <conditionalFormatting sqref="G13:H21 G23:H33 G35:H44 G22 G34">
    <cfRule type="cellIs" dxfId="123" priority="38" operator="equal">
      <formula>0</formula>
    </cfRule>
  </conditionalFormatting>
  <conditionalFormatting sqref="I13:I44">
    <cfRule type="cellIs" dxfId="122" priority="37" operator="equal">
      <formula>0</formula>
    </cfRule>
  </conditionalFormatting>
  <conditionalFormatting sqref="I13:K20 I23:K30 I32:K32 I35:K42 I44:K44">
    <cfRule type="expression" dxfId="121" priority="21">
      <formula>IF(YEAR3_TOGGLE=0,1,0)</formula>
    </cfRule>
  </conditionalFormatting>
  <conditionalFormatting sqref="I7:N7">
    <cfRule type="expression" dxfId="120" priority="14">
      <formula>IF(YEAR3-DATE(YEAR(YEAR4)-1, MONTH(YEAR4), DAY(YEAR4))&lt;&gt;0,1,0)</formula>
    </cfRule>
  </conditionalFormatting>
  <conditionalFormatting sqref="J13:K21 J23:K33 J35:K44 J22 J34">
    <cfRule type="cellIs" dxfId="119" priority="36" operator="equal">
      <formula>0</formula>
    </cfRule>
  </conditionalFormatting>
  <conditionalFormatting sqref="L13:L44">
    <cfRule type="cellIs" dxfId="118" priority="35" operator="equal">
      <formula>0</formula>
    </cfRule>
  </conditionalFormatting>
  <conditionalFormatting sqref="L13:N20 L23:N30 L32:N32 L35:N42 L44:N44">
    <cfRule type="expression" dxfId="117" priority="20">
      <formula>IF(YEAR4_TOGGLE=0,1,0)</formula>
    </cfRule>
  </conditionalFormatting>
  <conditionalFormatting sqref="L7:Q7">
    <cfRule type="expression" dxfId="116" priority="13">
      <formula>IF(YEAR4-DATE(YEAR(YEAR5)-1, MONTH(YEAR5), DAY(YEAR5))&lt;&gt;0,1,0)</formula>
    </cfRule>
  </conditionalFormatting>
  <conditionalFormatting sqref="M13:N21 M23:N33 M35:N44 M22 M34">
    <cfRule type="cellIs" dxfId="115" priority="34" operator="equal">
      <formula>0</formula>
    </cfRule>
  </conditionalFormatting>
  <conditionalFormatting sqref="O13:O44">
    <cfRule type="cellIs" dxfId="114" priority="33" operator="equal">
      <formula>0</formula>
    </cfRule>
  </conditionalFormatting>
  <conditionalFormatting sqref="O13:Q20 O23:Q30 O32:Q32 O35:Q42 O44:Q44">
    <cfRule type="expression" dxfId="113" priority="19">
      <formula>IF(YEAR5_TOGGLE=0,1,0)</formula>
    </cfRule>
  </conditionalFormatting>
  <conditionalFormatting sqref="O7:T7">
    <cfRule type="expression" dxfId="112" priority="12">
      <formula>IF(YEAR5-DATE(YEAR(YEAR6)-1, MONTH(YEAR6), DAY(YEAR6))&lt;&gt;0,1,0)</formula>
    </cfRule>
  </conditionalFormatting>
  <conditionalFormatting sqref="P13:Q21 P23:Q33 P35:Q44 P22 P34">
    <cfRule type="cellIs" dxfId="111" priority="32" operator="equal">
      <formula>0</formula>
    </cfRule>
  </conditionalFormatting>
  <conditionalFormatting sqref="R13:R44">
    <cfRule type="cellIs" dxfId="110" priority="31" operator="equal">
      <formula>0</formula>
    </cfRule>
  </conditionalFormatting>
  <conditionalFormatting sqref="R13:T20 R23:T30 R32:T32 R35:T42 R44:T44">
    <cfRule type="expression" dxfId="109" priority="18">
      <formula>IF(YEAR6_TOGGLE=0,1,0)</formula>
    </cfRule>
  </conditionalFormatting>
  <conditionalFormatting sqref="R7:W7">
    <cfRule type="expression" dxfId="108" priority="11">
      <formula>IF(YEAR6-DATE(YEAR(YEAR7)-1, MONTH(YEAR7), DAY(YEAR7))&lt;&gt;0,1,0)</formula>
    </cfRule>
  </conditionalFormatting>
  <conditionalFormatting sqref="S13:T21 S23:T33 S35:T44 S22 S34">
    <cfRule type="cellIs" dxfId="107" priority="30" operator="equal">
      <formula>0</formula>
    </cfRule>
  </conditionalFormatting>
  <conditionalFormatting sqref="U13:U44">
    <cfRule type="cellIs" dxfId="106" priority="29" operator="equal">
      <formula>0</formula>
    </cfRule>
  </conditionalFormatting>
  <conditionalFormatting sqref="U13:W20 U23:W30 U32:W32 U35:W42 U44:W44">
    <cfRule type="expression" dxfId="105" priority="17">
      <formula>IF(YEAR7_TOGGLE=0,1,0)</formula>
    </cfRule>
  </conditionalFormatting>
  <conditionalFormatting sqref="V13:W21 V23:W33 V35:W44 V22 V34">
    <cfRule type="cellIs" dxfId="104" priority="28" operator="equal">
      <formula>0</formula>
    </cfRule>
  </conditionalFormatting>
  <conditionalFormatting sqref="Y13:Y20 Y23:Y30 Y32 Y35:Y42 Y44">
    <cfRule type="expression" dxfId="103" priority="10">
      <formula>IF(OR(YEAR1_TOGGLE=0, YEAR2_TOGGLE=0),1,0)</formula>
    </cfRule>
  </conditionalFormatting>
  <conditionalFormatting sqref="Y11:AD44">
    <cfRule type="expression" dxfId="102" priority="26">
      <formula>IF(ABS(Y11)&gt;=0.1,1,0)</formula>
    </cfRule>
    <cfRule type="cellIs" dxfId="101" priority="27" operator="equal">
      <formula>0</formula>
    </cfRule>
  </conditionalFormatting>
  <conditionalFormatting sqref="Z13:Z20 Z23:Z30 Z32 Z35:Z42 Z44">
    <cfRule type="expression" dxfId="100" priority="9">
      <formula>IF(OR(YEAR2_TOGGLE=0, YEAR3_TOGGLE=0),1,0)</formula>
    </cfRule>
  </conditionalFormatting>
  <conditionalFormatting sqref="AA13:AA20 AA23:AA30 AA32 AA35:AA42 AA44">
    <cfRule type="expression" dxfId="99" priority="8">
      <formula>IF(OR(YEAR3_TOGGLE=0, YEAR4_TOGGLE=0),1,0)</formula>
    </cfRule>
  </conditionalFormatting>
  <conditionalFormatting sqref="AB13:AB20 AB23:AB30 AB32 AB35:AB42 AB44">
    <cfRule type="expression" dxfId="98" priority="7">
      <formula>IF(OR(YEAR4_TOGGLE=0, YEAR5_TOGGLE=0),1,0)</formula>
    </cfRule>
  </conditionalFormatting>
  <conditionalFormatting sqref="AC13:AC20 AC23:AC30 AC32 AC35:AC42 AC44">
    <cfRule type="expression" dxfId="97" priority="6">
      <formula>IF(OR(YEAR5_TOGGLE=0, YEAR6_TOGGLE=0),1,0)</formula>
    </cfRule>
  </conditionalFormatting>
  <conditionalFormatting sqref="AD13:AD20 AD23:AD30 AD32 AD35:AD42 AD44">
    <cfRule type="expression" dxfId="96" priority="5">
      <formula>IF(OR(YEAR6_TOGGLE=0, YEAR7_TOGGLE=0),1,0)</formula>
    </cfRule>
  </conditionalFormatting>
  <pageMargins left="0.70866141732283472" right="0.70866141732283472" top="0.74803149606299213" bottom="0.74803149606299213" header="0.31496062992125984" footer="0.31496062992125984"/>
  <pageSetup paperSize="9" scale="55" fitToWidth="2" fitToHeight="3" orientation="landscape" r:id="rId1"/>
  <colBreaks count="1" manualBreakCount="1">
    <brk id="11" max="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6"/>
  <dimension ref="A1:J189"/>
  <sheetViews>
    <sheetView showGridLines="0" zoomScaleNormal="100" workbookViewId="0">
      <pane xSplit="2" ySplit="6" topLeftCell="C7" activePane="bottomRight" state="frozen"/>
      <selection pane="bottomRight" sqref="A1:B1"/>
      <selection pane="bottomLeft" activeCell="H28" sqref="H28"/>
      <selection pane="topRight" activeCell="H28" sqref="H28"/>
    </sheetView>
  </sheetViews>
  <sheetFormatPr defaultColWidth="9" defaultRowHeight="12.75"/>
  <cols>
    <col min="1" max="1" width="5.85546875" style="2" customWidth="1"/>
    <col min="2" max="2" width="59.28515625" style="1" customWidth="1"/>
    <col min="3" max="3" width="13" style="1" customWidth="1"/>
    <col min="4" max="5" width="10.28515625" style="1" customWidth="1"/>
    <col min="6" max="6" width="17.85546875" style="1" bestFit="1" customWidth="1"/>
    <col min="7" max="7" width="14.85546875" style="1" customWidth="1"/>
    <col min="8" max="8" width="16.28515625" style="1" bestFit="1" customWidth="1"/>
    <col min="9" max="9" width="17" style="4" customWidth="1"/>
    <col min="10" max="10" width="15.85546875" style="1" bestFit="1" customWidth="1"/>
    <col min="11" max="16384" width="9" style="1"/>
  </cols>
  <sheetData>
    <row r="1" spans="1:10" ht="15.75">
      <c r="A1" s="1199" t="s">
        <v>1</v>
      </c>
      <c r="B1" s="1199"/>
    </row>
    <row r="2" spans="1:10" customFormat="1" ht="15">
      <c r="A2" s="1190" t="s">
        <v>5</v>
      </c>
      <c r="B2" s="1190"/>
    </row>
    <row r="3" spans="1:10" ht="15" customHeight="1">
      <c r="A3" s="1"/>
    </row>
    <row r="4" spans="1:10" ht="15.75" customHeight="1">
      <c r="A4" s="1247" t="s">
        <v>525</v>
      </c>
      <c r="B4" s="1248"/>
      <c r="C4" s="1244" t="str">
        <f>"Last audited year - Financial year ending: 2023 (Year 2)"</f>
        <v>Last audited year - Financial year ending: 2023 (Year 2)</v>
      </c>
      <c r="D4" s="1244"/>
      <c r="E4" s="1244"/>
      <c r="F4" s="1244"/>
      <c r="G4" s="1244"/>
      <c r="H4" s="1244"/>
      <c r="I4" s="1244"/>
      <c r="J4" s="1245"/>
    </row>
    <row r="5" spans="1:10" ht="13.5">
      <c r="A5" s="1249"/>
      <c r="B5" s="1250"/>
      <c r="C5" s="120">
        <v>1</v>
      </c>
      <c r="D5" s="120">
        <v>2</v>
      </c>
      <c r="E5" s="120">
        <v>3</v>
      </c>
      <c r="F5" s="120">
        <v>4</v>
      </c>
      <c r="G5" s="120">
        <v>5</v>
      </c>
      <c r="H5" s="120">
        <v>6</v>
      </c>
      <c r="I5" s="121">
        <v>7</v>
      </c>
      <c r="J5" s="122">
        <v>8</v>
      </c>
    </row>
    <row r="6" spans="1:10" ht="39.75" customHeight="1">
      <c r="A6" s="101"/>
      <c r="B6" s="64"/>
      <c r="C6" s="106" t="s">
        <v>526</v>
      </c>
      <c r="D6" s="106" t="s">
        <v>527</v>
      </c>
      <c r="E6" s="106" t="s">
        <v>528</v>
      </c>
      <c r="F6" s="106" t="s">
        <v>47</v>
      </c>
      <c r="G6" s="106" t="s">
        <v>49</v>
      </c>
      <c r="H6" s="106" t="s">
        <v>51</v>
      </c>
      <c r="I6" s="106" t="s">
        <v>53</v>
      </c>
      <c r="J6" s="107" t="s">
        <v>55</v>
      </c>
    </row>
    <row r="7" spans="1:10" ht="15" customHeight="1">
      <c r="A7" s="34">
        <v>1</v>
      </c>
      <c r="B7" s="44" t="s">
        <v>330</v>
      </c>
      <c r="C7" s="439" t="s">
        <v>28</v>
      </c>
      <c r="D7" s="439" t="s">
        <v>28</v>
      </c>
      <c r="E7" s="439" t="s">
        <v>28</v>
      </c>
      <c r="F7" s="439" t="s">
        <v>28</v>
      </c>
      <c r="G7" s="439" t="s">
        <v>28</v>
      </c>
      <c r="H7" s="439" t="s">
        <v>28</v>
      </c>
      <c r="I7" s="439" t="s">
        <v>28</v>
      </c>
      <c r="J7" s="440" t="s">
        <v>28</v>
      </c>
    </row>
    <row r="8" spans="1:10" ht="15" customHeight="1">
      <c r="A8" s="7" t="s">
        <v>29</v>
      </c>
      <c r="B8" s="112" t="s">
        <v>331</v>
      </c>
      <c r="C8" s="239">
        <v>0</v>
      </c>
      <c r="D8" s="239">
        <v>0</v>
      </c>
      <c r="E8" s="240">
        <f>SUM(C8:D8)</f>
        <v>0</v>
      </c>
      <c r="F8" s="929">
        <v>0</v>
      </c>
      <c r="G8" s="239">
        <v>0</v>
      </c>
      <c r="H8" s="239">
        <v>0</v>
      </c>
      <c r="I8" s="929"/>
      <c r="J8" s="240">
        <f>SUM(E8,G8:H8)</f>
        <v>0</v>
      </c>
    </row>
    <row r="9" spans="1:10" ht="15" customHeight="1">
      <c r="A9" s="9" t="s">
        <v>31</v>
      </c>
      <c r="B9" s="113" t="s">
        <v>332</v>
      </c>
      <c r="C9" s="244">
        <v>0</v>
      </c>
      <c r="D9" s="244">
        <v>0</v>
      </c>
      <c r="E9" s="245">
        <f t="shared" ref="E9:E52" si="0">SUM(C9:D9)</f>
        <v>0</v>
      </c>
      <c r="F9" s="930">
        <v>0</v>
      </c>
      <c r="G9" s="244">
        <v>0</v>
      </c>
      <c r="H9" s="244">
        <v>0</v>
      </c>
      <c r="I9" s="930"/>
      <c r="J9" s="245">
        <f t="shared" ref="J9:J52" si="1">SUM(E9,G9:H9)</f>
        <v>0</v>
      </c>
    </row>
    <row r="10" spans="1:10" ht="15" customHeight="1">
      <c r="A10" s="9" t="s">
        <v>33</v>
      </c>
      <c r="B10" s="113" t="s">
        <v>333</v>
      </c>
      <c r="C10" s="244">
        <v>0</v>
      </c>
      <c r="D10" s="244">
        <v>0</v>
      </c>
      <c r="E10" s="245">
        <f t="shared" si="0"/>
        <v>0</v>
      </c>
      <c r="F10" s="930">
        <v>0</v>
      </c>
      <c r="G10" s="244">
        <v>0</v>
      </c>
      <c r="H10" s="244">
        <v>0</v>
      </c>
      <c r="I10" s="930"/>
      <c r="J10" s="245">
        <f t="shared" si="1"/>
        <v>0</v>
      </c>
    </row>
    <row r="11" spans="1:10" ht="15" customHeight="1">
      <c r="A11" s="9" t="s">
        <v>35</v>
      </c>
      <c r="B11" s="113" t="s">
        <v>334</v>
      </c>
      <c r="C11" s="244">
        <v>0</v>
      </c>
      <c r="D11" s="244">
        <v>0</v>
      </c>
      <c r="E11" s="245">
        <f t="shared" si="0"/>
        <v>0</v>
      </c>
      <c r="F11" s="930">
        <v>0</v>
      </c>
      <c r="G11" s="244">
        <v>0</v>
      </c>
      <c r="H11" s="244">
        <v>0</v>
      </c>
      <c r="I11" s="930"/>
      <c r="J11" s="245">
        <f t="shared" si="1"/>
        <v>0</v>
      </c>
    </row>
    <row r="12" spans="1:10" ht="15" customHeight="1">
      <c r="A12" s="9" t="s">
        <v>37</v>
      </c>
      <c r="B12" s="113" t="s">
        <v>335</v>
      </c>
      <c r="C12" s="244">
        <v>0</v>
      </c>
      <c r="D12" s="244">
        <v>0</v>
      </c>
      <c r="E12" s="245">
        <f t="shared" si="0"/>
        <v>0</v>
      </c>
      <c r="F12" s="930">
        <v>0</v>
      </c>
      <c r="G12" s="244">
        <v>0</v>
      </c>
      <c r="H12" s="244">
        <v>0</v>
      </c>
      <c r="I12" s="930"/>
      <c r="J12" s="245">
        <f t="shared" si="1"/>
        <v>0</v>
      </c>
    </row>
    <row r="13" spans="1:10" ht="15" customHeight="1">
      <c r="A13" s="9" t="s">
        <v>39</v>
      </c>
      <c r="B13" s="113" t="s">
        <v>336</v>
      </c>
      <c r="C13" s="244">
        <v>0</v>
      </c>
      <c r="D13" s="244">
        <v>0</v>
      </c>
      <c r="E13" s="245">
        <f t="shared" si="0"/>
        <v>0</v>
      </c>
      <c r="F13" s="930">
        <v>0</v>
      </c>
      <c r="G13" s="244">
        <v>0</v>
      </c>
      <c r="H13" s="244">
        <v>0</v>
      </c>
      <c r="I13" s="930"/>
      <c r="J13" s="245">
        <f t="shared" si="1"/>
        <v>0</v>
      </c>
    </row>
    <row r="14" spans="1:10" ht="15" customHeight="1">
      <c r="A14" s="9" t="s">
        <v>41</v>
      </c>
      <c r="B14" s="113" t="s">
        <v>337</v>
      </c>
      <c r="C14" s="244">
        <v>0</v>
      </c>
      <c r="D14" s="244">
        <v>0</v>
      </c>
      <c r="E14" s="245">
        <f t="shared" si="0"/>
        <v>0</v>
      </c>
      <c r="F14" s="930">
        <v>0</v>
      </c>
      <c r="G14" s="244">
        <v>0</v>
      </c>
      <c r="H14" s="244">
        <v>0</v>
      </c>
      <c r="I14" s="930"/>
      <c r="J14" s="245">
        <f t="shared" si="1"/>
        <v>0</v>
      </c>
    </row>
    <row r="15" spans="1:10" ht="15" customHeight="1">
      <c r="A15" s="9" t="s">
        <v>88</v>
      </c>
      <c r="B15" s="113" t="s">
        <v>338</v>
      </c>
      <c r="C15" s="244">
        <v>0</v>
      </c>
      <c r="D15" s="244">
        <v>0</v>
      </c>
      <c r="E15" s="245">
        <f t="shared" si="0"/>
        <v>0</v>
      </c>
      <c r="F15" s="930">
        <v>0</v>
      </c>
      <c r="G15" s="244">
        <v>0</v>
      </c>
      <c r="H15" s="244">
        <v>0</v>
      </c>
      <c r="I15" s="930"/>
      <c r="J15" s="245">
        <f t="shared" si="1"/>
        <v>0</v>
      </c>
    </row>
    <row r="16" spans="1:10" ht="15" customHeight="1">
      <c r="A16" s="9" t="s">
        <v>90</v>
      </c>
      <c r="B16" s="113" t="s">
        <v>339</v>
      </c>
      <c r="C16" s="244">
        <v>0</v>
      </c>
      <c r="D16" s="244">
        <v>0</v>
      </c>
      <c r="E16" s="245">
        <f t="shared" si="0"/>
        <v>0</v>
      </c>
      <c r="F16" s="930">
        <v>0</v>
      </c>
      <c r="G16" s="244">
        <v>0</v>
      </c>
      <c r="H16" s="244">
        <v>0</v>
      </c>
      <c r="I16" s="930"/>
      <c r="J16" s="245">
        <f t="shared" si="1"/>
        <v>0</v>
      </c>
    </row>
    <row r="17" spans="1:10" ht="15" customHeight="1">
      <c r="A17" s="9" t="s">
        <v>92</v>
      </c>
      <c r="B17" s="113" t="s">
        <v>340</v>
      </c>
      <c r="C17" s="244">
        <v>0</v>
      </c>
      <c r="D17" s="244">
        <v>0</v>
      </c>
      <c r="E17" s="245">
        <f t="shared" si="0"/>
        <v>0</v>
      </c>
      <c r="F17" s="930">
        <v>0</v>
      </c>
      <c r="G17" s="244">
        <v>0</v>
      </c>
      <c r="H17" s="244">
        <v>0</v>
      </c>
      <c r="I17" s="930"/>
      <c r="J17" s="245">
        <f t="shared" si="1"/>
        <v>0</v>
      </c>
    </row>
    <row r="18" spans="1:10" ht="15" customHeight="1">
      <c r="A18" s="9" t="s">
        <v>94</v>
      </c>
      <c r="B18" s="113" t="s">
        <v>341</v>
      </c>
      <c r="C18" s="244">
        <v>0</v>
      </c>
      <c r="D18" s="244">
        <v>0</v>
      </c>
      <c r="E18" s="245">
        <f t="shared" si="0"/>
        <v>0</v>
      </c>
      <c r="F18" s="930">
        <v>0</v>
      </c>
      <c r="G18" s="244">
        <v>0</v>
      </c>
      <c r="H18" s="244">
        <v>0</v>
      </c>
      <c r="I18" s="930"/>
      <c r="J18" s="245">
        <f t="shared" si="1"/>
        <v>0</v>
      </c>
    </row>
    <row r="19" spans="1:10" ht="15" customHeight="1">
      <c r="A19" s="9" t="s">
        <v>96</v>
      </c>
      <c r="B19" s="113" t="s">
        <v>342</v>
      </c>
      <c r="C19" s="244">
        <v>0</v>
      </c>
      <c r="D19" s="244">
        <v>0</v>
      </c>
      <c r="E19" s="245">
        <f t="shared" si="0"/>
        <v>0</v>
      </c>
      <c r="F19" s="930">
        <v>0</v>
      </c>
      <c r="G19" s="244">
        <v>0</v>
      </c>
      <c r="H19" s="244">
        <v>0</v>
      </c>
      <c r="I19" s="930"/>
      <c r="J19" s="245">
        <f t="shared" si="1"/>
        <v>0</v>
      </c>
    </row>
    <row r="20" spans="1:10" ht="15" customHeight="1">
      <c r="A20" s="9" t="s">
        <v>343</v>
      </c>
      <c r="B20" s="113" t="s">
        <v>344</v>
      </c>
      <c r="C20" s="244">
        <v>0</v>
      </c>
      <c r="D20" s="244">
        <v>0</v>
      </c>
      <c r="E20" s="245">
        <f t="shared" si="0"/>
        <v>0</v>
      </c>
      <c r="F20" s="930">
        <v>0</v>
      </c>
      <c r="G20" s="244">
        <v>0</v>
      </c>
      <c r="H20" s="244">
        <v>0</v>
      </c>
      <c r="I20" s="930"/>
      <c r="J20" s="245">
        <f t="shared" si="1"/>
        <v>0</v>
      </c>
    </row>
    <row r="21" spans="1:10" ht="15" customHeight="1">
      <c r="A21" s="9" t="s">
        <v>345</v>
      </c>
      <c r="B21" s="113" t="s">
        <v>346</v>
      </c>
      <c r="C21" s="244">
        <v>0</v>
      </c>
      <c r="D21" s="244">
        <v>0</v>
      </c>
      <c r="E21" s="245">
        <f t="shared" si="0"/>
        <v>0</v>
      </c>
      <c r="F21" s="930">
        <v>0</v>
      </c>
      <c r="G21" s="244">
        <v>0</v>
      </c>
      <c r="H21" s="244">
        <v>0</v>
      </c>
      <c r="I21" s="930"/>
      <c r="J21" s="245">
        <f t="shared" si="1"/>
        <v>0</v>
      </c>
    </row>
    <row r="22" spans="1:10" ht="15" customHeight="1">
      <c r="A22" s="9" t="s">
        <v>347</v>
      </c>
      <c r="B22" s="113" t="s">
        <v>348</v>
      </c>
      <c r="C22" s="244">
        <v>0</v>
      </c>
      <c r="D22" s="244">
        <v>0</v>
      </c>
      <c r="E22" s="245">
        <f t="shared" si="0"/>
        <v>0</v>
      </c>
      <c r="F22" s="930">
        <v>0</v>
      </c>
      <c r="G22" s="244">
        <v>0</v>
      </c>
      <c r="H22" s="244">
        <v>0</v>
      </c>
      <c r="I22" s="930"/>
      <c r="J22" s="245">
        <f t="shared" si="1"/>
        <v>0</v>
      </c>
    </row>
    <row r="23" spans="1:10" ht="15" customHeight="1">
      <c r="A23" s="9" t="s">
        <v>349</v>
      </c>
      <c r="B23" s="113" t="s">
        <v>350</v>
      </c>
      <c r="C23" s="244">
        <v>0</v>
      </c>
      <c r="D23" s="244">
        <v>0</v>
      </c>
      <c r="E23" s="245">
        <f t="shared" si="0"/>
        <v>0</v>
      </c>
      <c r="F23" s="930">
        <v>0</v>
      </c>
      <c r="G23" s="244">
        <v>0</v>
      </c>
      <c r="H23" s="244">
        <v>0</v>
      </c>
      <c r="I23" s="930"/>
      <c r="J23" s="245">
        <f t="shared" si="1"/>
        <v>0</v>
      </c>
    </row>
    <row r="24" spans="1:10" ht="15" customHeight="1">
      <c r="A24" s="9" t="s">
        <v>351</v>
      </c>
      <c r="B24" s="113" t="s">
        <v>352</v>
      </c>
      <c r="C24" s="244">
        <v>0</v>
      </c>
      <c r="D24" s="244">
        <v>0</v>
      </c>
      <c r="E24" s="245">
        <f t="shared" si="0"/>
        <v>0</v>
      </c>
      <c r="F24" s="930">
        <v>0</v>
      </c>
      <c r="G24" s="244">
        <v>0</v>
      </c>
      <c r="H24" s="244">
        <v>0</v>
      </c>
      <c r="I24" s="930"/>
      <c r="J24" s="245">
        <f t="shared" si="1"/>
        <v>0</v>
      </c>
    </row>
    <row r="25" spans="1:10" ht="15" customHeight="1">
      <c r="A25" s="9" t="s">
        <v>353</v>
      </c>
      <c r="B25" s="113" t="s">
        <v>354</v>
      </c>
      <c r="C25" s="244">
        <v>0</v>
      </c>
      <c r="D25" s="244">
        <v>0</v>
      </c>
      <c r="E25" s="245">
        <f t="shared" si="0"/>
        <v>0</v>
      </c>
      <c r="F25" s="930">
        <v>0</v>
      </c>
      <c r="G25" s="244">
        <v>0</v>
      </c>
      <c r="H25" s="244">
        <v>0</v>
      </c>
      <c r="I25" s="930"/>
      <c r="J25" s="245">
        <f t="shared" si="1"/>
        <v>0</v>
      </c>
    </row>
    <row r="26" spans="1:10" ht="15" customHeight="1">
      <c r="A26" s="9" t="s">
        <v>355</v>
      </c>
      <c r="B26" s="113" t="s">
        <v>356</v>
      </c>
      <c r="C26" s="244">
        <v>0</v>
      </c>
      <c r="D26" s="244">
        <v>0</v>
      </c>
      <c r="E26" s="245">
        <f t="shared" si="0"/>
        <v>0</v>
      </c>
      <c r="F26" s="930">
        <v>0</v>
      </c>
      <c r="G26" s="244">
        <v>0</v>
      </c>
      <c r="H26" s="244">
        <v>0</v>
      </c>
      <c r="I26" s="930"/>
      <c r="J26" s="245">
        <f t="shared" si="1"/>
        <v>0</v>
      </c>
    </row>
    <row r="27" spans="1:10" ht="15" customHeight="1">
      <c r="A27" s="9" t="s">
        <v>357</v>
      </c>
      <c r="B27" s="113" t="s">
        <v>358</v>
      </c>
      <c r="C27" s="244">
        <v>0</v>
      </c>
      <c r="D27" s="244">
        <v>0</v>
      </c>
      <c r="E27" s="245">
        <f t="shared" si="0"/>
        <v>0</v>
      </c>
      <c r="F27" s="930">
        <v>0</v>
      </c>
      <c r="G27" s="244">
        <v>0</v>
      </c>
      <c r="H27" s="244">
        <v>0</v>
      </c>
      <c r="I27" s="930"/>
      <c r="J27" s="245">
        <f t="shared" si="1"/>
        <v>0</v>
      </c>
    </row>
    <row r="28" spans="1:10" ht="15" customHeight="1">
      <c r="A28" s="9" t="s">
        <v>359</v>
      </c>
      <c r="B28" s="113" t="s">
        <v>360</v>
      </c>
      <c r="C28" s="244">
        <v>0</v>
      </c>
      <c r="D28" s="244">
        <v>0</v>
      </c>
      <c r="E28" s="245">
        <f t="shared" si="0"/>
        <v>0</v>
      </c>
      <c r="F28" s="930">
        <v>0</v>
      </c>
      <c r="G28" s="244">
        <v>0</v>
      </c>
      <c r="H28" s="244">
        <v>0</v>
      </c>
      <c r="I28" s="930"/>
      <c r="J28" s="245">
        <f t="shared" si="1"/>
        <v>0</v>
      </c>
    </row>
    <row r="29" spans="1:10" ht="15" customHeight="1">
      <c r="A29" s="9" t="s">
        <v>361</v>
      </c>
      <c r="B29" s="113" t="s">
        <v>362</v>
      </c>
      <c r="C29" s="244">
        <v>0</v>
      </c>
      <c r="D29" s="244">
        <v>0</v>
      </c>
      <c r="E29" s="245">
        <f t="shared" si="0"/>
        <v>0</v>
      </c>
      <c r="F29" s="930">
        <v>0</v>
      </c>
      <c r="G29" s="244">
        <v>0</v>
      </c>
      <c r="H29" s="244">
        <v>0</v>
      </c>
      <c r="I29" s="930"/>
      <c r="J29" s="245">
        <f t="shared" si="1"/>
        <v>0</v>
      </c>
    </row>
    <row r="30" spans="1:10" ht="15" customHeight="1">
      <c r="A30" s="9" t="s">
        <v>363</v>
      </c>
      <c r="B30" s="113" t="s">
        <v>364</v>
      </c>
      <c r="C30" s="244">
        <v>0</v>
      </c>
      <c r="D30" s="244">
        <v>0</v>
      </c>
      <c r="E30" s="245">
        <f t="shared" si="0"/>
        <v>0</v>
      </c>
      <c r="F30" s="930">
        <v>0</v>
      </c>
      <c r="G30" s="244">
        <v>0</v>
      </c>
      <c r="H30" s="244">
        <v>0</v>
      </c>
      <c r="I30" s="930"/>
      <c r="J30" s="245">
        <f t="shared" si="1"/>
        <v>0</v>
      </c>
    </row>
    <row r="31" spans="1:10" ht="15" customHeight="1">
      <c r="A31" s="9" t="s">
        <v>365</v>
      </c>
      <c r="B31" s="113" t="s">
        <v>366</v>
      </c>
      <c r="C31" s="244">
        <v>0</v>
      </c>
      <c r="D31" s="244">
        <v>0</v>
      </c>
      <c r="E31" s="245">
        <f t="shared" si="0"/>
        <v>0</v>
      </c>
      <c r="F31" s="930">
        <v>0</v>
      </c>
      <c r="G31" s="244">
        <v>0</v>
      </c>
      <c r="H31" s="244">
        <v>0</v>
      </c>
      <c r="I31" s="930"/>
      <c r="J31" s="245">
        <f t="shared" si="1"/>
        <v>0</v>
      </c>
    </row>
    <row r="32" spans="1:10" ht="15" customHeight="1">
      <c r="A32" s="9" t="s">
        <v>367</v>
      </c>
      <c r="B32" s="113" t="s">
        <v>368</v>
      </c>
      <c r="C32" s="244">
        <v>0</v>
      </c>
      <c r="D32" s="244">
        <v>0</v>
      </c>
      <c r="E32" s="245">
        <f t="shared" si="0"/>
        <v>0</v>
      </c>
      <c r="F32" s="930">
        <v>0</v>
      </c>
      <c r="G32" s="244">
        <v>0</v>
      </c>
      <c r="H32" s="244">
        <v>0</v>
      </c>
      <c r="I32" s="930"/>
      <c r="J32" s="245">
        <f t="shared" si="1"/>
        <v>0</v>
      </c>
    </row>
    <row r="33" spans="1:10" ht="15" customHeight="1">
      <c r="A33" s="9" t="s">
        <v>369</v>
      </c>
      <c r="B33" s="113" t="s">
        <v>370</v>
      </c>
      <c r="C33" s="244">
        <v>0</v>
      </c>
      <c r="D33" s="244">
        <v>0</v>
      </c>
      <c r="E33" s="245">
        <f t="shared" si="0"/>
        <v>0</v>
      </c>
      <c r="F33" s="930">
        <v>0</v>
      </c>
      <c r="G33" s="244">
        <v>0</v>
      </c>
      <c r="H33" s="244">
        <v>0</v>
      </c>
      <c r="I33" s="930"/>
      <c r="J33" s="245">
        <f t="shared" si="1"/>
        <v>0</v>
      </c>
    </row>
    <row r="34" spans="1:10" ht="15" customHeight="1">
      <c r="A34" s="9" t="s">
        <v>371</v>
      </c>
      <c r="B34" s="113" t="s">
        <v>372</v>
      </c>
      <c r="C34" s="244">
        <v>0</v>
      </c>
      <c r="D34" s="244">
        <v>0</v>
      </c>
      <c r="E34" s="245">
        <f t="shared" si="0"/>
        <v>0</v>
      </c>
      <c r="F34" s="930">
        <v>0</v>
      </c>
      <c r="G34" s="244">
        <v>0</v>
      </c>
      <c r="H34" s="244">
        <v>0</v>
      </c>
      <c r="I34" s="930"/>
      <c r="J34" s="245">
        <f t="shared" si="1"/>
        <v>0</v>
      </c>
    </row>
    <row r="35" spans="1:10" ht="15" customHeight="1">
      <c r="A35" s="9" t="s">
        <v>373</v>
      </c>
      <c r="B35" s="113" t="s">
        <v>374</v>
      </c>
      <c r="C35" s="244">
        <v>0</v>
      </c>
      <c r="D35" s="244">
        <v>0</v>
      </c>
      <c r="E35" s="245">
        <f t="shared" si="0"/>
        <v>0</v>
      </c>
      <c r="F35" s="930">
        <v>0</v>
      </c>
      <c r="G35" s="244">
        <v>0</v>
      </c>
      <c r="H35" s="244">
        <v>0</v>
      </c>
      <c r="I35" s="930"/>
      <c r="J35" s="245">
        <f t="shared" si="1"/>
        <v>0</v>
      </c>
    </row>
    <row r="36" spans="1:10" ht="15" customHeight="1">
      <c r="A36" s="9" t="s">
        <v>375</v>
      </c>
      <c r="B36" s="113" t="s">
        <v>376</v>
      </c>
      <c r="C36" s="244">
        <v>0</v>
      </c>
      <c r="D36" s="244">
        <v>0</v>
      </c>
      <c r="E36" s="245">
        <f t="shared" si="0"/>
        <v>0</v>
      </c>
      <c r="F36" s="930">
        <v>0</v>
      </c>
      <c r="G36" s="244">
        <v>0</v>
      </c>
      <c r="H36" s="244">
        <v>0</v>
      </c>
      <c r="I36" s="930"/>
      <c r="J36" s="245">
        <f t="shared" si="1"/>
        <v>0</v>
      </c>
    </row>
    <row r="37" spans="1:10" ht="15" customHeight="1">
      <c r="A37" s="9" t="s">
        <v>377</v>
      </c>
      <c r="B37" s="113" t="s">
        <v>378</v>
      </c>
      <c r="C37" s="244">
        <v>0</v>
      </c>
      <c r="D37" s="244">
        <v>0</v>
      </c>
      <c r="E37" s="245">
        <f t="shared" si="0"/>
        <v>0</v>
      </c>
      <c r="F37" s="930">
        <v>0</v>
      </c>
      <c r="G37" s="244">
        <v>0</v>
      </c>
      <c r="H37" s="244">
        <v>0</v>
      </c>
      <c r="I37" s="930"/>
      <c r="J37" s="245">
        <f t="shared" si="1"/>
        <v>0</v>
      </c>
    </row>
    <row r="38" spans="1:10" ht="15" customHeight="1">
      <c r="A38" s="9" t="s">
        <v>379</v>
      </c>
      <c r="B38" s="113" t="s">
        <v>380</v>
      </c>
      <c r="C38" s="244">
        <v>0</v>
      </c>
      <c r="D38" s="244">
        <v>0</v>
      </c>
      <c r="E38" s="245">
        <f t="shared" si="0"/>
        <v>0</v>
      </c>
      <c r="F38" s="930">
        <v>0</v>
      </c>
      <c r="G38" s="244">
        <v>0</v>
      </c>
      <c r="H38" s="244">
        <v>0</v>
      </c>
      <c r="I38" s="930"/>
      <c r="J38" s="245">
        <f t="shared" si="1"/>
        <v>0</v>
      </c>
    </row>
    <row r="39" spans="1:10" ht="15" customHeight="1">
      <c r="A39" s="9" t="s">
        <v>381</v>
      </c>
      <c r="B39" s="113" t="s">
        <v>382</v>
      </c>
      <c r="C39" s="244">
        <v>0</v>
      </c>
      <c r="D39" s="244">
        <v>0</v>
      </c>
      <c r="E39" s="245">
        <f t="shared" si="0"/>
        <v>0</v>
      </c>
      <c r="F39" s="930">
        <v>0</v>
      </c>
      <c r="G39" s="244">
        <v>0</v>
      </c>
      <c r="H39" s="244">
        <v>0</v>
      </c>
      <c r="I39" s="930"/>
      <c r="J39" s="245">
        <f t="shared" si="1"/>
        <v>0</v>
      </c>
    </row>
    <row r="40" spans="1:10" ht="15" customHeight="1">
      <c r="A40" s="9" t="s">
        <v>383</v>
      </c>
      <c r="B40" s="113" t="s">
        <v>384</v>
      </c>
      <c r="C40" s="244">
        <v>0</v>
      </c>
      <c r="D40" s="244">
        <v>0</v>
      </c>
      <c r="E40" s="245">
        <f t="shared" si="0"/>
        <v>0</v>
      </c>
      <c r="F40" s="930">
        <v>0</v>
      </c>
      <c r="G40" s="244">
        <v>0</v>
      </c>
      <c r="H40" s="244">
        <v>0</v>
      </c>
      <c r="I40" s="930"/>
      <c r="J40" s="245">
        <f t="shared" si="1"/>
        <v>0</v>
      </c>
    </row>
    <row r="41" spans="1:10" ht="15" customHeight="1">
      <c r="A41" s="9" t="s">
        <v>385</v>
      </c>
      <c r="B41" s="113" t="s">
        <v>386</v>
      </c>
      <c r="C41" s="244">
        <v>0</v>
      </c>
      <c r="D41" s="244">
        <v>0</v>
      </c>
      <c r="E41" s="245">
        <f t="shared" si="0"/>
        <v>0</v>
      </c>
      <c r="F41" s="930">
        <v>0</v>
      </c>
      <c r="G41" s="244">
        <v>0</v>
      </c>
      <c r="H41" s="244">
        <v>0</v>
      </c>
      <c r="I41" s="930"/>
      <c r="J41" s="245">
        <f t="shared" si="1"/>
        <v>0</v>
      </c>
    </row>
    <row r="42" spans="1:10" ht="15" customHeight="1">
      <c r="A42" s="9" t="s">
        <v>387</v>
      </c>
      <c r="B42" s="113" t="s">
        <v>388</v>
      </c>
      <c r="C42" s="244">
        <v>0</v>
      </c>
      <c r="D42" s="244">
        <v>0</v>
      </c>
      <c r="E42" s="245">
        <f t="shared" si="0"/>
        <v>0</v>
      </c>
      <c r="F42" s="930">
        <v>0</v>
      </c>
      <c r="G42" s="244">
        <v>0</v>
      </c>
      <c r="H42" s="244">
        <v>0</v>
      </c>
      <c r="I42" s="930"/>
      <c r="J42" s="245">
        <f t="shared" si="1"/>
        <v>0</v>
      </c>
    </row>
    <row r="43" spans="1:10" ht="15" customHeight="1">
      <c r="A43" s="9" t="s">
        <v>389</v>
      </c>
      <c r="B43" s="113" t="s">
        <v>390</v>
      </c>
      <c r="C43" s="244">
        <v>0</v>
      </c>
      <c r="D43" s="244">
        <v>0</v>
      </c>
      <c r="E43" s="245">
        <f t="shared" si="0"/>
        <v>0</v>
      </c>
      <c r="F43" s="930">
        <v>0</v>
      </c>
      <c r="G43" s="244">
        <v>0</v>
      </c>
      <c r="H43" s="244">
        <v>0</v>
      </c>
      <c r="I43" s="930"/>
      <c r="J43" s="245">
        <f t="shared" si="1"/>
        <v>0</v>
      </c>
    </row>
    <row r="44" spans="1:10" ht="15" customHeight="1">
      <c r="A44" s="9" t="s">
        <v>391</v>
      </c>
      <c r="B44" s="113" t="s">
        <v>392</v>
      </c>
      <c r="C44" s="244">
        <v>0</v>
      </c>
      <c r="D44" s="244">
        <v>0</v>
      </c>
      <c r="E44" s="245">
        <f t="shared" si="0"/>
        <v>0</v>
      </c>
      <c r="F44" s="930">
        <v>0</v>
      </c>
      <c r="G44" s="244">
        <v>0</v>
      </c>
      <c r="H44" s="244">
        <v>0</v>
      </c>
      <c r="I44" s="930"/>
      <c r="J44" s="245">
        <f t="shared" si="1"/>
        <v>0</v>
      </c>
    </row>
    <row r="45" spans="1:10" ht="15" customHeight="1">
      <c r="A45" s="9" t="s">
        <v>393</v>
      </c>
      <c r="B45" s="113" t="s">
        <v>394</v>
      </c>
      <c r="C45" s="244">
        <v>0</v>
      </c>
      <c r="D45" s="244">
        <v>0</v>
      </c>
      <c r="E45" s="245">
        <f t="shared" si="0"/>
        <v>0</v>
      </c>
      <c r="F45" s="930">
        <v>0</v>
      </c>
      <c r="G45" s="244">
        <v>0</v>
      </c>
      <c r="H45" s="244">
        <v>0</v>
      </c>
      <c r="I45" s="930"/>
      <c r="J45" s="245">
        <f t="shared" si="1"/>
        <v>0</v>
      </c>
    </row>
    <row r="46" spans="1:10" ht="15" customHeight="1">
      <c r="A46" s="9" t="s">
        <v>395</v>
      </c>
      <c r="B46" s="113" t="s">
        <v>396</v>
      </c>
      <c r="C46" s="244">
        <v>0</v>
      </c>
      <c r="D46" s="244">
        <v>0</v>
      </c>
      <c r="E46" s="245">
        <f t="shared" si="0"/>
        <v>0</v>
      </c>
      <c r="F46" s="930">
        <v>0</v>
      </c>
      <c r="G46" s="244">
        <v>0</v>
      </c>
      <c r="H46" s="244">
        <v>0</v>
      </c>
      <c r="I46" s="930"/>
      <c r="J46" s="245">
        <f t="shared" si="1"/>
        <v>0</v>
      </c>
    </row>
    <row r="47" spans="1:10" ht="15" customHeight="1">
      <c r="A47" s="9" t="s">
        <v>397</v>
      </c>
      <c r="B47" s="113" t="s">
        <v>398</v>
      </c>
      <c r="C47" s="244">
        <v>0</v>
      </c>
      <c r="D47" s="244">
        <v>0</v>
      </c>
      <c r="E47" s="245">
        <f t="shared" si="0"/>
        <v>0</v>
      </c>
      <c r="F47" s="930">
        <v>0</v>
      </c>
      <c r="G47" s="244">
        <v>0</v>
      </c>
      <c r="H47" s="244">
        <v>0</v>
      </c>
      <c r="I47" s="930"/>
      <c r="J47" s="245">
        <f t="shared" si="1"/>
        <v>0</v>
      </c>
    </row>
    <row r="48" spans="1:10" ht="15" customHeight="1">
      <c r="A48" s="9" t="s">
        <v>399</v>
      </c>
      <c r="B48" s="113" t="s">
        <v>400</v>
      </c>
      <c r="C48" s="244">
        <v>0</v>
      </c>
      <c r="D48" s="244">
        <v>0</v>
      </c>
      <c r="E48" s="245">
        <f t="shared" si="0"/>
        <v>0</v>
      </c>
      <c r="F48" s="930">
        <v>0</v>
      </c>
      <c r="G48" s="244">
        <v>0</v>
      </c>
      <c r="H48" s="244">
        <v>0</v>
      </c>
      <c r="I48" s="930"/>
      <c r="J48" s="245">
        <f t="shared" si="1"/>
        <v>0</v>
      </c>
    </row>
    <row r="49" spans="1:10" ht="15" customHeight="1">
      <c r="A49" s="9" t="s">
        <v>401</v>
      </c>
      <c r="B49" s="113" t="s">
        <v>402</v>
      </c>
      <c r="C49" s="244">
        <v>0</v>
      </c>
      <c r="D49" s="244">
        <v>0</v>
      </c>
      <c r="E49" s="245">
        <f t="shared" si="0"/>
        <v>0</v>
      </c>
      <c r="F49" s="930">
        <v>0</v>
      </c>
      <c r="G49" s="244">
        <v>0</v>
      </c>
      <c r="H49" s="244">
        <v>0</v>
      </c>
      <c r="I49" s="930"/>
      <c r="J49" s="245">
        <f t="shared" si="1"/>
        <v>0</v>
      </c>
    </row>
    <row r="50" spans="1:10" ht="15" customHeight="1">
      <c r="A50" s="9" t="s">
        <v>403</v>
      </c>
      <c r="B50" s="113" t="s">
        <v>404</v>
      </c>
      <c r="C50" s="244">
        <v>0</v>
      </c>
      <c r="D50" s="244">
        <v>0</v>
      </c>
      <c r="E50" s="245">
        <f t="shared" si="0"/>
        <v>0</v>
      </c>
      <c r="F50" s="930">
        <v>0</v>
      </c>
      <c r="G50" s="244">
        <v>0</v>
      </c>
      <c r="H50" s="244">
        <v>0</v>
      </c>
      <c r="I50" s="930"/>
      <c r="J50" s="245">
        <f t="shared" si="1"/>
        <v>0</v>
      </c>
    </row>
    <row r="51" spans="1:10" ht="15" customHeight="1">
      <c r="A51" s="9" t="s">
        <v>405</v>
      </c>
      <c r="B51" s="113" t="s">
        <v>406</v>
      </c>
      <c r="C51" s="244">
        <v>0</v>
      </c>
      <c r="D51" s="244">
        <v>0</v>
      </c>
      <c r="E51" s="245">
        <f t="shared" si="0"/>
        <v>0</v>
      </c>
      <c r="F51" s="930">
        <v>0</v>
      </c>
      <c r="G51" s="244">
        <v>0</v>
      </c>
      <c r="H51" s="244">
        <v>0</v>
      </c>
      <c r="I51" s="930"/>
      <c r="J51" s="245">
        <f>SUM(E51,G51:H51)</f>
        <v>0</v>
      </c>
    </row>
    <row r="52" spans="1:10" ht="15" customHeight="1">
      <c r="A52" s="11" t="s">
        <v>407</v>
      </c>
      <c r="B52" s="114" t="s">
        <v>408</v>
      </c>
      <c r="C52" s="249">
        <v>0</v>
      </c>
      <c r="D52" s="249">
        <v>0</v>
      </c>
      <c r="E52" s="250">
        <f t="shared" si="0"/>
        <v>0</v>
      </c>
      <c r="F52" s="931">
        <v>0</v>
      </c>
      <c r="G52" s="249">
        <v>0</v>
      </c>
      <c r="H52" s="249">
        <v>0</v>
      </c>
      <c r="I52" s="931"/>
      <c r="J52" s="250">
        <f t="shared" si="1"/>
        <v>0</v>
      </c>
    </row>
    <row r="53" spans="1:10" ht="15" customHeight="1">
      <c r="A53" s="28" t="s">
        <v>409</v>
      </c>
      <c r="B53" s="754" t="s">
        <v>410</v>
      </c>
      <c r="C53" s="979">
        <f>SUM(C8:C52)</f>
        <v>0</v>
      </c>
      <c r="D53" s="979">
        <f>SUM(D8:D52)</f>
        <v>0</v>
      </c>
      <c r="E53" s="258">
        <f>SUM(C53:D53)</f>
        <v>0</v>
      </c>
      <c r="F53" s="281"/>
      <c r="G53" s="979">
        <f>SUM(G8:G52)</f>
        <v>0</v>
      </c>
      <c r="H53" s="979">
        <f>SUM(H8:H52)</f>
        <v>0</v>
      </c>
      <c r="I53" s="281"/>
      <c r="J53" s="258">
        <f>SUM(E53,G53:H53)</f>
        <v>0</v>
      </c>
    </row>
    <row r="54" spans="1:10" ht="15" hidden="1" customHeight="1">
      <c r="A54" s="28" t="s">
        <v>409</v>
      </c>
      <c r="B54" s="754" t="s">
        <v>410</v>
      </c>
      <c r="C54" s="383">
        <v>0</v>
      </c>
      <c r="D54" s="383">
        <v>0</v>
      </c>
      <c r="E54" s="258">
        <f>SUM(C54:D54)</f>
        <v>0</v>
      </c>
      <c r="F54" s="281"/>
      <c r="G54" s="383">
        <v>0</v>
      </c>
      <c r="H54" s="383">
        <v>0</v>
      </c>
      <c r="I54" s="281"/>
      <c r="J54" s="258">
        <f>SUM(E54,G54:H54)</f>
        <v>0</v>
      </c>
    </row>
    <row r="55" spans="1:10" ht="15" customHeight="1">
      <c r="A55" s="21"/>
      <c r="B55" s="14"/>
      <c r="C55" s="255"/>
      <c r="D55" s="255"/>
      <c r="E55" s="255"/>
      <c r="F55" s="234"/>
      <c r="G55" s="255"/>
      <c r="H55" s="255"/>
      <c r="I55" s="234"/>
      <c r="J55" s="256"/>
    </row>
    <row r="56" spans="1:10" ht="15" customHeight="1">
      <c r="A56" s="5">
        <v>2</v>
      </c>
      <c r="B56" s="47" t="s">
        <v>411</v>
      </c>
      <c r="C56" s="282">
        <v>0</v>
      </c>
      <c r="D56" s="282">
        <v>0</v>
      </c>
      <c r="E56" s="258">
        <f>SUM(C56:D56)</f>
        <v>0</v>
      </c>
      <c r="F56" s="283">
        <v>0</v>
      </c>
      <c r="G56" s="282">
        <v>0</v>
      </c>
      <c r="H56" s="282">
        <v>0</v>
      </c>
      <c r="I56" s="283">
        <v>0</v>
      </c>
      <c r="J56" s="258">
        <f>SUM(E56,G56:H56)</f>
        <v>0</v>
      </c>
    </row>
    <row r="57" spans="1:10" ht="15" customHeight="1">
      <c r="A57" s="21"/>
      <c r="B57" s="14"/>
      <c r="C57" s="255"/>
      <c r="D57" s="255"/>
      <c r="E57" s="255"/>
      <c r="F57" s="234"/>
      <c r="G57" s="255"/>
      <c r="H57" s="255"/>
      <c r="I57" s="234"/>
      <c r="J57" s="256"/>
    </row>
    <row r="58" spans="1:10" ht="15" customHeight="1">
      <c r="A58" s="34">
        <v>3</v>
      </c>
      <c r="B58" s="44" t="s">
        <v>412</v>
      </c>
      <c r="C58" s="225" t="s">
        <v>28</v>
      </c>
      <c r="D58" s="225" t="s">
        <v>28</v>
      </c>
      <c r="E58" s="225" t="s">
        <v>28</v>
      </c>
      <c r="F58" s="225" t="s">
        <v>28</v>
      </c>
      <c r="G58" s="225" t="s">
        <v>28</v>
      </c>
      <c r="H58" s="225" t="s">
        <v>28</v>
      </c>
      <c r="I58" s="225" t="s">
        <v>28</v>
      </c>
      <c r="J58" s="226" t="s">
        <v>28</v>
      </c>
    </row>
    <row r="59" spans="1:10" ht="15" customHeight="1">
      <c r="A59" s="5" t="s">
        <v>109</v>
      </c>
      <c r="B59" s="41" t="s">
        <v>413</v>
      </c>
      <c r="C59" s="282">
        <v>0</v>
      </c>
      <c r="D59" s="282">
        <v>0</v>
      </c>
      <c r="E59" s="258">
        <f>SUM(C59:D59)</f>
        <v>0</v>
      </c>
      <c r="F59" s="283">
        <v>0</v>
      </c>
      <c r="G59" s="282">
        <v>0</v>
      </c>
      <c r="H59" s="282">
        <v>0</v>
      </c>
      <c r="I59" s="283">
        <v>0</v>
      </c>
      <c r="J59" s="258">
        <f>SUM(E59,G59:H59)</f>
        <v>0</v>
      </c>
    </row>
    <row r="60" spans="1:10" ht="15" customHeight="1">
      <c r="A60" s="34" t="s">
        <v>111</v>
      </c>
      <c r="B60" s="48" t="s">
        <v>529</v>
      </c>
      <c r="C60" s="225" t="s">
        <v>28</v>
      </c>
      <c r="D60" s="225" t="s">
        <v>28</v>
      </c>
      <c r="E60" s="225" t="s">
        <v>28</v>
      </c>
      <c r="F60" s="225" t="s">
        <v>28</v>
      </c>
      <c r="G60" s="225" t="s">
        <v>28</v>
      </c>
      <c r="H60" s="225" t="s">
        <v>28</v>
      </c>
      <c r="I60" s="225" t="s">
        <v>28</v>
      </c>
      <c r="J60" s="226" t="s">
        <v>28</v>
      </c>
    </row>
    <row r="61" spans="1:10" ht="15" customHeight="1">
      <c r="A61" s="7" t="s">
        <v>530</v>
      </c>
      <c r="B61" s="115" t="s">
        <v>531</v>
      </c>
      <c r="C61" s="929"/>
      <c r="D61" s="929"/>
      <c r="E61" s="929"/>
      <c r="F61" s="929"/>
      <c r="G61" s="284">
        <v>0</v>
      </c>
      <c r="H61" s="929"/>
      <c r="I61" s="929"/>
      <c r="J61" s="240">
        <f>G61</f>
        <v>0</v>
      </c>
    </row>
    <row r="62" spans="1:10" ht="27">
      <c r="A62" s="146" t="s">
        <v>532</v>
      </c>
      <c r="B62" s="702" t="s">
        <v>533</v>
      </c>
      <c r="C62" s="932"/>
      <c r="D62" s="932"/>
      <c r="E62" s="932"/>
      <c r="F62" s="932"/>
      <c r="G62" s="703">
        <v>0</v>
      </c>
      <c r="H62" s="932"/>
      <c r="I62" s="932"/>
      <c r="J62" s="704">
        <f>G62</f>
        <v>0</v>
      </c>
    </row>
    <row r="63" spans="1:10" ht="15" customHeight="1">
      <c r="A63" s="11" t="s">
        <v>534</v>
      </c>
      <c r="B63" s="116" t="s">
        <v>535</v>
      </c>
      <c r="C63" s="286">
        <v>0</v>
      </c>
      <c r="D63" s="286">
        <v>0</v>
      </c>
      <c r="E63" s="250">
        <f>SUM(C63:D63)</f>
        <v>0</v>
      </c>
      <c r="F63" s="931"/>
      <c r="G63" s="286">
        <v>0</v>
      </c>
      <c r="H63" s="286">
        <v>0</v>
      </c>
      <c r="I63" s="931"/>
      <c r="J63" s="250">
        <f>SUM(E63,G63:H63)</f>
        <v>0</v>
      </c>
    </row>
    <row r="64" spans="1:10" ht="15" customHeight="1">
      <c r="A64" s="22" t="s">
        <v>536</v>
      </c>
      <c r="B64" s="49" t="s">
        <v>537</v>
      </c>
      <c r="C64" s="254">
        <f>C63</f>
        <v>0</v>
      </c>
      <c r="D64" s="254">
        <f>D63</f>
        <v>0</v>
      </c>
      <c r="E64" s="254">
        <f>E63</f>
        <v>0</v>
      </c>
      <c r="F64" s="281"/>
      <c r="G64" s="254">
        <f>SUM(G61:G63)</f>
        <v>0</v>
      </c>
      <c r="H64" s="254">
        <f>H63</f>
        <v>0</v>
      </c>
      <c r="I64" s="281"/>
      <c r="J64" s="254">
        <f>SUM(J61:J63)</f>
        <v>0</v>
      </c>
    </row>
    <row r="65" spans="1:10" ht="15" customHeight="1">
      <c r="A65" s="5" t="s">
        <v>113</v>
      </c>
      <c r="B65" s="41" t="s">
        <v>415</v>
      </c>
      <c r="C65" s="282">
        <v>0</v>
      </c>
      <c r="D65" s="282">
        <v>0</v>
      </c>
      <c r="E65" s="258">
        <f>SUM(C65:D65)</f>
        <v>0</v>
      </c>
      <c r="F65" s="933"/>
      <c r="G65" s="282">
        <v>0</v>
      </c>
      <c r="H65" s="282">
        <v>0</v>
      </c>
      <c r="I65" s="933"/>
      <c r="J65" s="258">
        <f>SUM(E65,G65:H65)</f>
        <v>0</v>
      </c>
    </row>
    <row r="66" spans="1:10" ht="15" customHeight="1">
      <c r="A66" s="22" t="s">
        <v>115</v>
      </c>
      <c r="B66" s="43" t="s">
        <v>416</v>
      </c>
      <c r="C66" s="254">
        <f>SUM(C59,C64,C65)</f>
        <v>0</v>
      </c>
      <c r="D66" s="254">
        <f>SUM(D59,D64,D65)</f>
        <v>0</v>
      </c>
      <c r="E66" s="254">
        <f>SUM(E59,E64,E65)</f>
        <v>0</v>
      </c>
      <c r="F66" s="281"/>
      <c r="G66" s="254">
        <f>SUM(G59,G64,G65)</f>
        <v>0</v>
      </c>
      <c r="H66" s="254">
        <f>SUM(H59,H64,H65)</f>
        <v>0</v>
      </c>
      <c r="I66" s="281"/>
      <c r="J66" s="254">
        <f>SUM(J59,J64,J65)</f>
        <v>0</v>
      </c>
    </row>
    <row r="67" spans="1:10" ht="15" customHeight="1">
      <c r="A67" s="21"/>
      <c r="B67" s="55"/>
      <c r="C67" s="255"/>
      <c r="D67" s="255"/>
      <c r="E67" s="255"/>
      <c r="F67" s="255"/>
      <c r="G67" s="255"/>
      <c r="H67" s="255"/>
      <c r="I67" s="255"/>
      <c r="J67" s="256"/>
    </row>
    <row r="68" spans="1:10" ht="15" customHeight="1">
      <c r="A68" s="34">
        <v>4</v>
      </c>
      <c r="B68" s="44" t="s">
        <v>538</v>
      </c>
      <c r="C68" s="225" t="s">
        <v>28</v>
      </c>
      <c r="D68" s="225" t="s">
        <v>28</v>
      </c>
      <c r="E68" s="225" t="s">
        <v>28</v>
      </c>
      <c r="F68" s="225" t="s">
        <v>28</v>
      </c>
      <c r="G68" s="225" t="s">
        <v>28</v>
      </c>
      <c r="H68" s="225" t="s">
        <v>28</v>
      </c>
      <c r="I68" s="225" t="s">
        <v>28</v>
      </c>
      <c r="J68" s="226" t="s">
        <v>28</v>
      </c>
    </row>
    <row r="69" spans="1:10" ht="15" customHeight="1">
      <c r="A69" s="7" t="s">
        <v>274</v>
      </c>
      <c r="B69" s="117" t="s">
        <v>539</v>
      </c>
      <c r="C69" s="929"/>
      <c r="D69" s="284">
        <v>0</v>
      </c>
      <c r="E69" s="240">
        <f>D69</f>
        <v>0</v>
      </c>
      <c r="F69" s="929"/>
      <c r="G69" s="284">
        <v>0</v>
      </c>
      <c r="H69" s="929"/>
      <c r="I69" s="284">
        <v>0</v>
      </c>
      <c r="J69" s="240">
        <f>SUM(E69,G69,I69)</f>
        <v>0</v>
      </c>
    </row>
    <row r="70" spans="1:10" ht="15" customHeight="1">
      <c r="A70" s="11" t="s">
        <v>283</v>
      </c>
      <c r="B70" s="118" t="s">
        <v>540</v>
      </c>
      <c r="C70" s="931"/>
      <c r="D70" s="286">
        <v>0</v>
      </c>
      <c r="E70" s="250">
        <f>D70</f>
        <v>0</v>
      </c>
      <c r="F70" s="931"/>
      <c r="G70" s="286">
        <v>0</v>
      </c>
      <c r="H70" s="286">
        <v>0</v>
      </c>
      <c r="I70" s="286">
        <v>0</v>
      </c>
      <c r="J70" s="250">
        <f>SUM(E70,G70:I70)</f>
        <v>0</v>
      </c>
    </row>
    <row r="71" spans="1:10" ht="15" customHeight="1">
      <c r="A71" s="22" t="s">
        <v>291</v>
      </c>
      <c r="B71" s="43" t="s">
        <v>541</v>
      </c>
      <c r="C71" s="283"/>
      <c r="D71" s="287">
        <f>SUM(D69:D70)</f>
        <v>0</v>
      </c>
      <c r="E71" s="287">
        <f>SUM(E69:E70)</f>
        <v>0</v>
      </c>
      <c r="F71" s="281"/>
      <c r="G71" s="287">
        <f>SUM(G69:G70)</f>
        <v>0</v>
      </c>
      <c r="H71" s="287">
        <f>H70</f>
        <v>0</v>
      </c>
      <c r="I71" s="287">
        <f>SUM(I69:I70)</f>
        <v>0</v>
      </c>
      <c r="J71" s="287">
        <f>SUM(J69:J70)</f>
        <v>0</v>
      </c>
    </row>
    <row r="72" spans="1:10" ht="15" customHeight="1">
      <c r="A72" s="21"/>
      <c r="B72" s="55"/>
      <c r="C72" s="255"/>
      <c r="D72" s="255"/>
      <c r="E72" s="255"/>
      <c r="F72" s="255"/>
      <c r="G72" s="255"/>
      <c r="H72" s="255"/>
      <c r="I72" s="255"/>
      <c r="J72" s="256"/>
    </row>
    <row r="73" spans="1:10" ht="27">
      <c r="A73" s="100">
        <v>5</v>
      </c>
      <c r="B73" s="658" t="s">
        <v>284</v>
      </c>
      <c r="C73" s="678" t="s">
        <v>28</v>
      </c>
      <c r="D73" s="678" t="s">
        <v>28</v>
      </c>
      <c r="E73" s="678" t="s">
        <v>28</v>
      </c>
      <c r="F73" s="678" t="s">
        <v>28</v>
      </c>
      <c r="G73" s="678" t="s">
        <v>28</v>
      </c>
      <c r="H73" s="678" t="s">
        <v>28</v>
      </c>
      <c r="I73" s="678" t="s">
        <v>28</v>
      </c>
      <c r="J73" s="679" t="s">
        <v>28</v>
      </c>
    </row>
    <row r="74" spans="1:10" ht="15" customHeight="1">
      <c r="A74" s="7" t="s">
        <v>542</v>
      </c>
      <c r="B74" s="117" t="s">
        <v>286</v>
      </c>
      <c r="C74" s="934"/>
      <c r="D74" s="705">
        <v>0</v>
      </c>
      <c r="E74" s="706">
        <f>D74</f>
        <v>0</v>
      </c>
      <c r="F74" s="934"/>
      <c r="G74" s="705">
        <v>0</v>
      </c>
      <c r="H74" s="705">
        <v>0</v>
      </c>
      <c r="I74" s="705">
        <v>0</v>
      </c>
      <c r="J74" s="706">
        <f>SUM(E74,G74:I74)</f>
        <v>0</v>
      </c>
    </row>
    <row r="75" spans="1:10" ht="15" customHeight="1">
      <c r="A75" s="11" t="s">
        <v>543</v>
      </c>
      <c r="B75" s="118" t="s">
        <v>288</v>
      </c>
      <c r="C75" s="935"/>
      <c r="D75" s="707">
        <v>0</v>
      </c>
      <c r="E75" s="708">
        <f>D75</f>
        <v>0</v>
      </c>
      <c r="F75" s="935"/>
      <c r="G75" s="707">
        <v>0</v>
      </c>
      <c r="H75" s="707">
        <v>0</v>
      </c>
      <c r="I75" s="707">
        <v>0</v>
      </c>
      <c r="J75" s="708">
        <f>SUM(E75,G75:I75)</f>
        <v>0</v>
      </c>
    </row>
    <row r="76" spans="1:10" ht="27">
      <c r="A76" s="201" t="s">
        <v>544</v>
      </c>
      <c r="B76" s="657" t="s">
        <v>545</v>
      </c>
      <c r="C76" s="709"/>
      <c r="D76" s="710">
        <f>SUM(D74:D75)</f>
        <v>0</v>
      </c>
      <c r="E76" s="711">
        <f>SUM(E74:E75)</f>
        <v>0</v>
      </c>
      <c r="F76" s="712"/>
      <c r="G76" s="711">
        <f>SUM(G74:G75)</f>
        <v>0</v>
      </c>
      <c r="H76" s="711">
        <f>SUM(H74:H75)</f>
        <v>0</v>
      </c>
      <c r="I76" s="710">
        <f>SUM(I74:I75)</f>
        <v>0</v>
      </c>
      <c r="J76" s="711">
        <f>SUM(J74:J75)</f>
        <v>0</v>
      </c>
    </row>
    <row r="77" spans="1:10" ht="15" customHeight="1">
      <c r="A77" s="21"/>
      <c r="B77" s="55"/>
      <c r="C77" s="1077"/>
      <c r="D77" s="1077"/>
      <c r="E77" s="1077"/>
      <c r="F77" s="1077"/>
      <c r="G77" s="1077"/>
      <c r="H77" s="1077"/>
      <c r="I77" s="1077"/>
      <c r="J77" s="1078"/>
    </row>
    <row r="78" spans="1:10" ht="15" customHeight="1">
      <c r="A78" s="34">
        <v>6</v>
      </c>
      <c r="B78" s="1085" t="s">
        <v>34</v>
      </c>
      <c r="C78" s="1082" t="s">
        <v>28</v>
      </c>
      <c r="D78" s="1083" t="s">
        <v>28</v>
      </c>
      <c r="E78" s="1083" t="s">
        <v>28</v>
      </c>
      <c r="F78" s="1083" t="s">
        <v>28</v>
      </c>
      <c r="G78" s="1083" t="s">
        <v>28</v>
      </c>
      <c r="H78" s="1083" t="s">
        <v>28</v>
      </c>
      <c r="I78" s="1083" t="s">
        <v>28</v>
      </c>
      <c r="J78" s="1084" t="s">
        <v>28</v>
      </c>
    </row>
    <row r="79" spans="1:10" ht="27" customHeight="1">
      <c r="A79" s="100" t="s">
        <v>546</v>
      </c>
      <c r="B79" s="713" t="s">
        <v>547</v>
      </c>
      <c r="C79" s="1086"/>
      <c r="D79" s="678"/>
      <c r="E79" s="678"/>
      <c r="F79" s="678"/>
      <c r="G79" s="678"/>
      <c r="H79" s="678"/>
      <c r="I79" s="678"/>
      <c r="J79" s="679"/>
    </row>
    <row r="80" spans="1:10" ht="15" customHeight="1">
      <c r="A80" s="29" t="s">
        <v>548</v>
      </c>
      <c r="B80" s="714" t="s">
        <v>307</v>
      </c>
      <c r="C80" s="1079">
        <v>0</v>
      </c>
      <c r="D80" s="1079">
        <v>0</v>
      </c>
      <c r="E80" s="1080">
        <f t="shared" ref="E80:E88" si="2">SUM(C80:D80)</f>
        <v>0</v>
      </c>
      <c r="F80" s="1081"/>
      <c r="G80" s="1079">
        <v>0</v>
      </c>
      <c r="H80" s="1079">
        <v>0</v>
      </c>
      <c r="I80" s="1081"/>
      <c r="J80" s="1080">
        <f>SUM(E80,G80:H80)</f>
        <v>0</v>
      </c>
    </row>
    <row r="81" spans="1:10" ht="15" customHeight="1">
      <c r="A81" s="30" t="s">
        <v>549</v>
      </c>
      <c r="B81" s="715" t="s">
        <v>308</v>
      </c>
      <c r="C81" s="285">
        <v>0</v>
      </c>
      <c r="D81" s="285">
        <v>0</v>
      </c>
      <c r="E81" s="245">
        <f t="shared" si="2"/>
        <v>0</v>
      </c>
      <c r="F81" s="930"/>
      <c r="G81" s="285">
        <v>0</v>
      </c>
      <c r="H81" s="285">
        <v>0</v>
      </c>
      <c r="I81" s="930"/>
      <c r="J81" s="245">
        <f t="shared" ref="J81:J88" si="3">SUM(E81,G81:H81)</f>
        <v>0</v>
      </c>
    </row>
    <row r="82" spans="1:10" ht="15" customHeight="1">
      <c r="A82" s="30" t="s">
        <v>550</v>
      </c>
      <c r="B82" s="715" t="s">
        <v>309</v>
      </c>
      <c r="C82" s="285">
        <v>0</v>
      </c>
      <c r="D82" s="285">
        <v>0</v>
      </c>
      <c r="E82" s="245">
        <f t="shared" si="2"/>
        <v>0</v>
      </c>
      <c r="F82" s="930"/>
      <c r="G82" s="285">
        <v>0</v>
      </c>
      <c r="H82" s="285">
        <v>0</v>
      </c>
      <c r="I82" s="930"/>
      <c r="J82" s="245">
        <f t="shared" si="3"/>
        <v>0</v>
      </c>
    </row>
    <row r="83" spans="1:10" ht="15" customHeight="1">
      <c r="A83" s="30" t="s">
        <v>551</v>
      </c>
      <c r="B83" s="715" t="s">
        <v>310</v>
      </c>
      <c r="C83" s="285">
        <v>0</v>
      </c>
      <c r="D83" s="285">
        <v>0</v>
      </c>
      <c r="E83" s="245">
        <f t="shared" si="2"/>
        <v>0</v>
      </c>
      <c r="F83" s="930"/>
      <c r="G83" s="285">
        <v>0</v>
      </c>
      <c r="H83" s="285">
        <v>0</v>
      </c>
      <c r="I83" s="930"/>
      <c r="J83" s="245">
        <f t="shared" si="3"/>
        <v>0</v>
      </c>
    </row>
    <row r="84" spans="1:10" ht="15" customHeight="1">
      <c r="A84" s="30" t="s">
        <v>552</v>
      </c>
      <c r="B84" s="715" t="s">
        <v>311</v>
      </c>
      <c r="C84" s="285">
        <v>0</v>
      </c>
      <c r="D84" s="285">
        <v>0</v>
      </c>
      <c r="E84" s="245">
        <f t="shared" si="2"/>
        <v>0</v>
      </c>
      <c r="F84" s="930"/>
      <c r="G84" s="285">
        <v>0</v>
      </c>
      <c r="H84" s="285">
        <v>0</v>
      </c>
      <c r="I84" s="930"/>
      <c r="J84" s="245">
        <f t="shared" si="3"/>
        <v>0</v>
      </c>
    </row>
    <row r="85" spans="1:10" ht="15" customHeight="1">
      <c r="A85" s="30" t="s">
        <v>553</v>
      </c>
      <c r="B85" s="715" t="s">
        <v>312</v>
      </c>
      <c r="C85" s="285">
        <v>0</v>
      </c>
      <c r="D85" s="285">
        <v>0</v>
      </c>
      <c r="E85" s="245">
        <f t="shared" si="2"/>
        <v>0</v>
      </c>
      <c r="F85" s="930"/>
      <c r="G85" s="285">
        <v>0</v>
      </c>
      <c r="H85" s="285">
        <v>0</v>
      </c>
      <c r="I85" s="930"/>
      <c r="J85" s="245">
        <f t="shared" si="3"/>
        <v>0</v>
      </c>
    </row>
    <row r="86" spans="1:10" ht="15" customHeight="1">
      <c r="A86" s="30" t="s">
        <v>554</v>
      </c>
      <c r="B86" s="715" t="s">
        <v>313</v>
      </c>
      <c r="C86" s="285">
        <v>0</v>
      </c>
      <c r="D86" s="285">
        <v>0</v>
      </c>
      <c r="E86" s="245">
        <f t="shared" si="2"/>
        <v>0</v>
      </c>
      <c r="F86" s="930"/>
      <c r="G86" s="285">
        <v>0</v>
      </c>
      <c r="H86" s="285">
        <v>0</v>
      </c>
      <c r="I86" s="930"/>
      <c r="J86" s="245">
        <f t="shared" si="3"/>
        <v>0</v>
      </c>
    </row>
    <row r="87" spans="1:10" ht="15" customHeight="1">
      <c r="A87" s="125" t="s">
        <v>555</v>
      </c>
      <c r="B87" s="716" t="s">
        <v>314</v>
      </c>
      <c r="C87" s="288">
        <v>0</v>
      </c>
      <c r="D87" s="288">
        <v>0</v>
      </c>
      <c r="E87" s="289">
        <f t="shared" si="2"/>
        <v>0</v>
      </c>
      <c r="F87" s="936"/>
      <c r="G87" s="288">
        <v>0</v>
      </c>
      <c r="H87" s="288">
        <v>0</v>
      </c>
      <c r="I87" s="936"/>
      <c r="J87" s="289">
        <f t="shared" si="3"/>
        <v>0</v>
      </c>
    </row>
    <row r="88" spans="1:10" ht="15" customHeight="1">
      <c r="A88" s="31" t="s">
        <v>556</v>
      </c>
      <c r="B88" s="717" t="s">
        <v>315</v>
      </c>
      <c r="C88" s="286">
        <v>0</v>
      </c>
      <c r="D88" s="286">
        <v>0</v>
      </c>
      <c r="E88" s="250">
        <f t="shared" si="2"/>
        <v>0</v>
      </c>
      <c r="F88" s="931"/>
      <c r="G88" s="286">
        <v>0</v>
      </c>
      <c r="H88" s="286">
        <v>0</v>
      </c>
      <c r="I88" s="931"/>
      <c r="J88" s="250">
        <f t="shared" si="3"/>
        <v>0</v>
      </c>
    </row>
    <row r="89" spans="1:10" ht="27">
      <c r="A89" s="601" t="s">
        <v>557</v>
      </c>
      <c r="B89" s="718" t="s">
        <v>558</v>
      </c>
      <c r="C89" s="710">
        <f>SUM(C80:C88)</f>
        <v>0</v>
      </c>
      <c r="D89" s="710">
        <f>SUM(D80:D88)</f>
        <v>0</v>
      </c>
      <c r="E89" s="710">
        <f>SUM(E80:E88)</f>
        <v>0</v>
      </c>
      <c r="F89" s="712"/>
      <c r="G89" s="710">
        <f>SUM(G80:G88)</f>
        <v>0</v>
      </c>
      <c r="H89" s="710">
        <f>SUM(H80:H88)</f>
        <v>0</v>
      </c>
      <c r="I89" s="712"/>
      <c r="J89" s="710">
        <f>SUM(J80:J88)</f>
        <v>0</v>
      </c>
    </row>
    <row r="90" spans="1:10" ht="15" customHeight="1">
      <c r="A90" s="145" t="s">
        <v>559</v>
      </c>
      <c r="B90" s="719" t="s">
        <v>317</v>
      </c>
      <c r="C90" s="705">
        <v>0</v>
      </c>
      <c r="D90" s="705">
        <v>0</v>
      </c>
      <c r="E90" s="706">
        <f t="shared" ref="E90:E101" si="4">SUM(C90:D90)</f>
        <v>0</v>
      </c>
      <c r="F90" s="934"/>
      <c r="G90" s="705">
        <v>0</v>
      </c>
      <c r="H90" s="705">
        <v>0</v>
      </c>
      <c r="I90" s="934"/>
      <c r="J90" s="706">
        <f t="shared" ref="J90:J101" si="5">SUM(E90,G90:H90)</f>
        <v>0</v>
      </c>
    </row>
    <row r="91" spans="1:10" ht="15" customHeight="1">
      <c r="A91" s="146" t="s">
        <v>560</v>
      </c>
      <c r="B91" s="720" t="s">
        <v>318</v>
      </c>
      <c r="C91" s="703">
        <v>0</v>
      </c>
      <c r="D91" s="703">
        <v>0</v>
      </c>
      <c r="E91" s="704">
        <f t="shared" si="4"/>
        <v>0</v>
      </c>
      <c r="F91" s="932"/>
      <c r="G91" s="703">
        <v>0</v>
      </c>
      <c r="H91" s="703">
        <v>0</v>
      </c>
      <c r="I91" s="932"/>
      <c r="J91" s="704">
        <f t="shared" si="5"/>
        <v>0</v>
      </c>
    </row>
    <row r="92" spans="1:10" ht="27">
      <c r="A92" s="146" t="s">
        <v>561</v>
      </c>
      <c r="B92" s="720" t="s">
        <v>319</v>
      </c>
      <c r="C92" s="703">
        <v>0</v>
      </c>
      <c r="D92" s="703">
        <v>0</v>
      </c>
      <c r="E92" s="704">
        <f t="shared" si="4"/>
        <v>0</v>
      </c>
      <c r="F92" s="932"/>
      <c r="G92" s="703">
        <v>0</v>
      </c>
      <c r="H92" s="703">
        <v>0</v>
      </c>
      <c r="I92" s="932"/>
      <c r="J92" s="704">
        <f t="shared" si="5"/>
        <v>0</v>
      </c>
    </row>
    <row r="93" spans="1:10" ht="15" customHeight="1">
      <c r="A93" s="9" t="s">
        <v>562</v>
      </c>
      <c r="B93" s="720" t="s">
        <v>321</v>
      </c>
      <c r="C93" s="285">
        <v>0</v>
      </c>
      <c r="D93" s="285">
        <v>0</v>
      </c>
      <c r="E93" s="245">
        <f t="shared" si="4"/>
        <v>0</v>
      </c>
      <c r="F93" s="930"/>
      <c r="G93" s="285">
        <v>0</v>
      </c>
      <c r="H93" s="285">
        <v>0</v>
      </c>
      <c r="I93" s="930"/>
      <c r="J93" s="245">
        <f t="shared" si="5"/>
        <v>0</v>
      </c>
    </row>
    <row r="94" spans="1:10" ht="15" customHeight="1">
      <c r="A94" s="9" t="s">
        <v>563</v>
      </c>
      <c r="B94" s="720" t="s">
        <v>322</v>
      </c>
      <c r="C94" s="285">
        <v>0</v>
      </c>
      <c r="D94" s="285">
        <v>0</v>
      </c>
      <c r="E94" s="245">
        <f t="shared" si="4"/>
        <v>0</v>
      </c>
      <c r="F94" s="930"/>
      <c r="G94" s="285">
        <v>0</v>
      </c>
      <c r="H94" s="285">
        <v>0</v>
      </c>
      <c r="I94" s="930"/>
      <c r="J94" s="245">
        <f t="shared" si="5"/>
        <v>0</v>
      </c>
    </row>
    <row r="95" spans="1:10" ht="15" customHeight="1">
      <c r="A95" s="9" t="s">
        <v>564</v>
      </c>
      <c r="B95" s="720" t="s">
        <v>323</v>
      </c>
      <c r="C95" s="285">
        <v>0</v>
      </c>
      <c r="D95" s="285">
        <v>0</v>
      </c>
      <c r="E95" s="245">
        <f t="shared" si="4"/>
        <v>0</v>
      </c>
      <c r="F95" s="930"/>
      <c r="G95" s="285">
        <v>0</v>
      </c>
      <c r="H95" s="285">
        <v>0</v>
      </c>
      <c r="I95" s="930"/>
      <c r="J95" s="245">
        <f t="shared" si="5"/>
        <v>0</v>
      </c>
    </row>
    <row r="96" spans="1:10" ht="15" customHeight="1">
      <c r="A96" s="9" t="s">
        <v>565</v>
      </c>
      <c r="B96" s="720" t="s">
        <v>324</v>
      </c>
      <c r="C96" s="285">
        <v>0</v>
      </c>
      <c r="D96" s="285">
        <v>0</v>
      </c>
      <c r="E96" s="245">
        <f t="shared" si="4"/>
        <v>0</v>
      </c>
      <c r="F96" s="930"/>
      <c r="G96" s="285">
        <v>0</v>
      </c>
      <c r="H96" s="285">
        <v>0</v>
      </c>
      <c r="I96" s="930"/>
      <c r="J96" s="245">
        <f t="shared" si="5"/>
        <v>0</v>
      </c>
    </row>
    <row r="97" spans="1:10" ht="15" customHeight="1">
      <c r="A97" s="9" t="s">
        <v>566</v>
      </c>
      <c r="B97" s="720" t="s">
        <v>325</v>
      </c>
      <c r="C97" s="285">
        <v>0</v>
      </c>
      <c r="D97" s="285">
        <v>0</v>
      </c>
      <c r="E97" s="245">
        <f t="shared" si="4"/>
        <v>0</v>
      </c>
      <c r="F97" s="930"/>
      <c r="G97" s="285">
        <v>0</v>
      </c>
      <c r="H97" s="285">
        <v>0</v>
      </c>
      <c r="I97" s="930"/>
      <c r="J97" s="245">
        <f t="shared" si="5"/>
        <v>0</v>
      </c>
    </row>
    <row r="98" spans="1:10" ht="15" customHeight="1">
      <c r="A98" s="9" t="s">
        <v>567</v>
      </c>
      <c r="B98" s="720" t="s">
        <v>326</v>
      </c>
      <c r="C98" s="285">
        <v>0</v>
      </c>
      <c r="D98" s="285">
        <v>0</v>
      </c>
      <c r="E98" s="245">
        <f t="shared" si="4"/>
        <v>0</v>
      </c>
      <c r="F98" s="930"/>
      <c r="G98" s="285">
        <v>0</v>
      </c>
      <c r="H98" s="285">
        <v>0</v>
      </c>
      <c r="I98" s="930"/>
      <c r="J98" s="245">
        <f t="shared" si="5"/>
        <v>0</v>
      </c>
    </row>
    <row r="99" spans="1:10" ht="15" customHeight="1">
      <c r="A99" s="9" t="s">
        <v>568</v>
      </c>
      <c r="B99" s="720" t="s">
        <v>327</v>
      </c>
      <c r="C99" s="285">
        <v>0</v>
      </c>
      <c r="D99" s="285">
        <v>0</v>
      </c>
      <c r="E99" s="245">
        <f t="shared" si="4"/>
        <v>0</v>
      </c>
      <c r="F99" s="930"/>
      <c r="G99" s="285">
        <v>0</v>
      </c>
      <c r="H99" s="285">
        <v>0</v>
      </c>
      <c r="I99" s="930"/>
      <c r="J99" s="245">
        <f t="shared" si="5"/>
        <v>0</v>
      </c>
    </row>
    <row r="100" spans="1:10" ht="15" customHeight="1">
      <c r="A100" s="9" t="s">
        <v>569</v>
      </c>
      <c r="B100" s="720" t="s">
        <v>328</v>
      </c>
      <c r="C100" s="285">
        <v>0</v>
      </c>
      <c r="D100" s="285">
        <v>0</v>
      </c>
      <c r="E100" s="245">
        <f t="shared" si="4"/>
        <v>0</v>
      </c>
      <c r="F100" s="930"/>
      <c r="G100" s="285">
        <v>0</v>
      </c>
      <c r="H100" s="285">
        <v>0</v>
      </c>
      <c r="I100" s="930"/>
      <c r="J100" s="245">
        <f t="shared" si="5"/>
        <v>0</v>
      </c>
    </row>
    <row r="101" spans="1:10" ht="15" customHeight="1">
      <c r="A101" s="11" t="s">
        <v>570</v>
      </c>
      <c r="B101" s="721" t="s">
        <v>329</v>
      </c>
      <c r="C101" s="286">
        <v>0</v>
      </c>
      <c r="D101" s="286">
        <v>0</v>
      </c>
      <c r="E101" s="250">
        <f t="shared" si="4"/>
        <v>0</v>
      </c>
      <c r="F101" s="931"/>
      <c r="G101" s="286">
        <v>0</v>
      </c>
      <c r="H101" s="286">
        <v>0</v>
      </c>
      <c r="I101" s="931"/>
      <c r="J101" s="250">
        <f t="shared" si="5"/>
        <v>0</v>
      </c>
    </row>
    <row r="102" spans="1:10" ht="15" customHeight="1">
      <c r="A102" s="22" t="s">
        <v>571</v>
      </c>
      <c r="B102" s="43" t="s">
        <v>417</v>
      </c>
      <c r="C102" s="287">
        <f>SUM(C89:C101)</f>
        <v>0</v>
      </c>
      <c r="D102" s="287">
        <f>SUM(D89:D101)</f>
        <v>0</v>
      </c>
      <c r="E102" s="287">
        <f>SUM(E89:E101)</f>
        <v>0</v>
      </c>
      <c r="F102" s="281"/>
      <c r="G102" s="287">
        <f>SUM(G89:G101)</f>
        <v>0</v>
      </c>
      <c r="H102" s="287">
        <f>SUM(H89:H101)</f>
        <v>0</v>
      </c>
      <c r="I102" s="281"/>
      <c r="J102" s="287">
        <f>SUM(J89:J101)</f>
        <v>0</v>
      </c>
    </row>
    <row r="103" spans="1:10" ht="15" hidden="1" customHeight="1">
      <c r="A103" s="5" t="s">
        <v>571</v>
      </c>
      <c r="B103" s="754" t="s">
        <v>417</v>
      </c>
      <c r="C103" s="938">
        <v>0</v>
      </c>
      <c r="D103" s="938">
        <v>0</v>
      </c>
      <c r="E103" s="287">
        <f>SUM(C103:D103)</f>
        <v>0</v>
      </c>
      <c r="F103" s="281"/>
      <c r="G103" s="938">
        <v>0</v>
      </c>
      <c r="H103" s="938">
        <v>0</v>
      </c>
      <c r="I103" s="281"/>
      <c r="J103" s="287">
        <f>SUM(E103,G103:H103)</f>
        <v>0</v>
      </c>
    </row>
    <row r="104" spans="1:10" ht="15" customHeight="1">
      <c r="A104" s="21"/>
      <c r="B104" s="14"/>
      <c r="C104" s="255"/>
      <c r="D104" s="255"/>
      <c r="E104" s="255"/>
      <c r="F104" s="255"/>
      <c r="G104" s="255"/>
      <c r="H104" s="255"/>
      <c r="I104" s="255"/>
      <c r="J104" s="256"/>
    </row>
    <row r="105" spans="1:10" ht="15" customHeight="1">
      <c r="A105" s="34">
        <v>7</v>
      </c>
      <c r="B105" s="44" t="s">
        <v>540</v>
      </c>
      <c r="C105" s="225" t="s">
        <v>28</v>
      </c>
      <c r="D105" s="225" t="s">
        <v>28</v>
      </c>
      <c r="E105" s="225" t="s">
        <v>28</v>
      </c>
      <c r="F105" s="225" t="s">
        <v>28</v>
      </c>
      <c r="G105" s="225" t="s">
        <v>28</v>
      </c>
      <c r="H105" s="225" t="s">
        <v>28</v>
      </c>
      <c r="I105" s="225" t="s">
        <v>28</v>
      </c>
      <c r="J105" s="226" t="s">
        <v>28</v>
      </c>
    </row>
    <row r="106" spans="1:10" ht="15" customHeight="1">
      <c r="A106" s="7" t="s">
        <v>129</v>
      </c>
      <c r="B106" s="117" t="s">
        <v>572</v>
      </c>
      <c r="C106" s="284">
        <v>0</v>
      </c>
      <c r="D106" s="284">
        <v>0</v>
      </c>
      <c r="E106" s="240">
        <f>SUM(C106:D106)</f>
        <v>0</v>
      </c>
      <c r="F106" s="929"/>
      <c r="G106" s="284">
        <v>0</v>
      </c>
      <c r="H106" s="929"/>
      <c r="I106" s="284">
        <v>0</v>
      </c>
      <c r="J106" s="240">
        <f>SUM(E106,G106,I106)</f>
        <v>0</v>
      </c>
    </row>
    <row r="107" spans="1:10" ht="15" customHeight="1">
      <c r="A107" s="11" t="s">
        <v>130</v>
      </c>
      <c r="B107" s="118" t="s">
        <v>573</v>
      </c>
      <c r="C107" s="286">
        <v>0</v>
      </c>
      <c r="D107" s="286">
        <v>0</v>
      </c>
      <c r="E107" s="250">
        <f>SUM(C107:D107)</f>
        <v>0</v>
      </c>
      <c r="F107" s="286">
        <v>0</v>
      </c>
      <c r="G107" s="286">
        <v>0</v>
      </c>
      <c r="H107" s="286">
        <v>0</v>
      </c>
      <c r="I107" s="286">
        <v>0</v>
      </c>
      <c r="J107" s="250">
        <f>SUM(E107:I107)</f>
        <v>0</v>
      </c>
    </row>
    <row r="108" spans="1:10" ht="15" customHeight="1">
      <c r="A108" s="22" t="s">
        <v>131</v>
      </c>
      <c r="B108" s="43" t="s">
        <v>574</v>
      </c>
      <c r="C108" s="254">
        <f>SUM(C106:C107)</f>
        <v>0</v>
      </c>
      <c r="D108" s="254">
        <f>SUM(D106:D107)</f>
        <v>0</v>
      </c>
      <c r="E108" s="254">
        <f>SUM(E106:E107)</f>
        <v>0</v>
      </c>
      <c r="F108" s="254">
        <f>F107</f>
        <v>0</v>
      </c>
      <c r="G108" s="254">
        <f>SUM(G106:G107)</f>
        <v>0</v>
      </c>
      <c r="H108" s="254">
        <f>H107</f>
        <v>0</v>
      </c>
      <c r="I108" s="254">
        <f>SUM(I106:I107)</f>
        <v>0</v>
      </c>
      <c r="J108" s="254">
        <f>SUM(J106:J107)</f>
        <v>0</v>
      </c>
    </row>
    <row r="109" spans="1:10" ht="15" customHeight="1">
      <c r="A109" s="21"/>
      <c r="B109" s="55"/>
      <c r="C109" s="255"/>
      <c r="D109" s="255"/>
      <c r="E109" s="255"/>
      <c r="F109" s="255"/>
      <c r="G109" s="255"/>
      <c r="H109" s="255"/>
      <c r="I109" s="255"/>
      <c r="J109" s="256"/>
    </row>
    <row r="110" spans="1:10" ht="15" customHeight="1">
      <c r="A110" s="22">
        <v>8</v>
      </c>
      <c r="B110" s="43" t="s">
        <v>55</v>
      </c>
      <c r="C110" s="254">
        <f>SUM(C53,C54,C56,C66,C71,C76,C102,C103,C108)</f>
        <v>0</v>
      </c>
      <c r="D110" s="254">
        <f>SUM(D53,D54,D56,D66,D71,D76,D102,D103,D108)</f>
        <v>0</v>
      </c>
      <c r="E110" s="254">
        <f>SUM(E53,E54,E56,E66,E71,E76,E102,E103,E108)</f>
        <v>0</v>
      </c>
      <c r="F110" s="254">
        <f>F108</f>
        <v>0</v>
      </c>
      <c r="G110" s="254">
        <f>SUM(G53,G54,G56,G66,G71,G76,G102,G103,G108)</f>
        <v>0</v>
      </c>
      <c r="H110" s="254">
        <f>SUM(H53,H54,H56,H66,H71,H76,H102,H103,H108)</f>
        <v>0</v>
      </c>
      <c r="I110" s="254">
        <f>I71+I76+I108</f>
        <v>0</v>
      </c>
      <c r="J110" s="254">
        <f>SUM(J53,J54,J56,J66,J71,J76,J102,J103,J108)</f>
        <v>0</v>
      </c>
    </row>
    <row r="112" spans="1:10" ht="13.5">
      <c r="A112" s="1"/>
      <c r="G112" s="46"/>
      <c r="I112" s="1"/>
    </row>
    <row r="113" spans="1:8" customFormat="1" ht="15">
      <c r="A113" s="401"/>
      <c r="B113" s="327"/>
      <c r="C113" s="327"/>
      <c r="D113" s="327"/>
      <c r="H113" s="327"/>
    </row>
    <row r="114" spans="1:8" customFormat="1" ht="15">
      <c r="A114" s="401"/>
      <c r="B114" s="327"/>
      <c r="C114" s="327"/>
      <c r="D114" s="327"/>
      <c r="H114" s="327"/>
    </row>
    <row r="115" spans="1:8" customFormat="1" ht="15">
      <c r="A115" s="1"/>
      <c r="B115" s="99"/>
      <c r="C115" s="99"/>
      <c r="D115" s="99"/>
      <c r="H115" s="99"/>
    </row>
    <row r="116" spans="1:8" customFormat="1" ht="15">
      <c r="A116" s="1"/>
      <c r="B116" s="99"/>
      <c r="C116" s="99"/>
      <c r="D116" s="99"/>
      <c r="H116" s="99"/>
    </row>
    <row r="117" spans="1:8" customFormat="1" ht="15">
      <c r="A117" s="1"/>
      <c r="C117" s="179"/>
    </row>
    <row r="118" spans="1:8" customFormat="1" ht="15">
      <c r="A118" s="1"/>
      <c r="B118" s="327"/>
      <c r="C118" s="327"/>
      <c r="D118" s="327"/>
      <c r="H118" s="327"/>
    </row>
    <row r="119" spans="1:8" customFormat="1" ht="15">
      <c r="A119" s="1"/>
      <c r="B119" s="327"/>
      <c r="C119" s="327"/>
      <c r="D119" s="327"/>
      <c r="H119" s="327"/>
    </row>
    <row r="120" spans="1:8" customFormat="1" ht="27.75" customHeight="1">
      <c r="A120" s="1"/>
      <c r="C120" s="179"/>
    </row>
    <row r="121" spans="1:8" customFormat="1" ht="27.75" customHeight="1">
      <c r="A121" s="1"/>
      <c r="C121" s="179"/>
    </row>
    <row r="122" spans="1:8" customFormat="1" ht="27.75" customHeight="1">
      <c r="A122" s="1"/>
      <c r="C122" s="179"/>
    </row>
    <row r="123" spans="1:8" customFormat="1" ht="27.75" customHeight="1">
      <c r="A123" s="1"/>
      <c r="C123" s="179"/>
    </row>
    <row r="124" spans="1:8" customFormat="1" ht="27.75" customHeight="1">
      <c r="A124" s="1"/>
      <c r="C124" s="179"/>
    </row>
    <row r="125" spans="1:8" customFormat="1" ht="27.75" customHeight="1">
      <c r="A125" s="1"/>
      <c r="C125" s="179"/>
    </row>
    <row r="126" spans="1:8" customFormat="1" ht="27.75" customHeight="1">
      <c r="A126" s="1"/>
      <c r="C126" s="179"/>
    </row>
    <row r="127" spans="1:8" customFormat="1" ht="27.75" customHeight="1">
      <c r="A127" s="1"/>
      <c r="C127" s="179"/>
    </row>
    <row r="128" spans="1:8" customFormat="1" ht="27.75" customHeight="1">
      <c r="A128" s="1"/>
      <c r="C128" s="179"/>
    </row>
    <row r="129" spans="1:8" customFormat="1" ht="27.75" customHeight="1">
      <c r="A129" s="1"/>
      <c r="C129" s="179"/>
    </row>
    <row r="130" spans="1:8" customFormat="1" ht="27.75" customHeight="1">
      <c r="A130" s="1"/>
      <c r="C130" s="179"/>
    </row>
    <row r="131" spans="1:8" customFormat="1" ht="27.75" customHeight="1">
      <c r="A131" s="1"/>
      <c r="C131" s="179"/>
    </row>
    <row r="132" spans="1:8" s="3" customFormat="1" ht="27.75" customHeight="1">
      <c r="B132" s="46"/>
      <c r="C132" s="46"/>
      <c r="D132" s="46"/>
      <c r="H132" s="46"/>
    </row>
    <row r="133" spans="1:8" s="3" customFormat="1" ht="27.75" customHeight="1">
      <c r="B133" s="46"/>
      <c r="C133" s="46"/>
      <c r="D133" s="46"/>
      <c r="H133" s="46"/>
    </row>
    <row r="134" spans="1:8" s="3" customFormat="1" ht="27.75" customHeight="1">
      <c r="B134" s="46"/>
      <c r="C134" s="46"/>
      <c r="D134" s="46"/>
      <c r="H134" s="46"/>
    </row>
    <row r="135" spans="1:8" s="3" customFormat="1" ht="27.75" customHeight="1">
      <c r="B135" s="46"/>
      <c r="C135" s="46"/>
      <c r="D135" s="46"/>
      <c r="H135" s="46"/>
    </row>
    <row r="136" spans="1:8" customFormat="1" ht="27.75" customHeight="1">
      <c r="A136" s="1"/>
      <c r="C136" s="179"/>
    </row>
    <row r="137" spans="1:8" customFormat="1" ht="27.75" customHeight="1">
      <c r="A137" s="1"/>
      <c r="C137" s="179"/>
    </row>
    <row r="138" spans="1:8" customFormat="1" ht="27.75" customHeight="1">
      <c r="A138" s="1"/>
      <c r="C138" s="179"/>
    </row>
    <row r="139" spans="1:8" customFormat="1" ht="27.75" customHeight="1">
      <c r="A139" s="1"/>
      <c r="C139" s="179"/>
    </row>
    <row r="140" spans="1:8" customFormat="1" ht="27.75" customHeight="1">
      <c r="A140" s="1"/>
      <c r="C140" s="179"/>
    </row>
    <row r="141" spans="1:8" customFormat="1" ht="27.75" customHeight="1">
      <c r="A141" s="1"/>
      <c r="C141" s="179"/>
    </row>
    <row r="142" spans="1:8" customFormat="1" ht="27.75" customHeight="1">
      <c r="A142" s="1"/>
      <c r="C142" s="179"/>
    </row>
    <row r="143" spans="1:8" customFormat="1" ht="27.75" customHeight="1">
      <c r="A143" s="1"/>
      <c r="C143" s="179"/>
    </row>
    <row r="144" spans="1:8" customFormat="1" ht="27.75" customHeight="1">
      <c r="A144" s="1"/>
      <c r="C144" s="179"/>
    </row>
    <row r="145" spans="1:8" customFormat="1" ht="27.75" customHeight="1">
      <c r="A145" s="1"/>
      <c r="C145" s="179"/>
    </row>
    <row r="146" spans="1:8" customFormat="1" ht="27.75" customHeight="1">
      <c r="A146" s="1"/>
      <c r="C146" s="179"/>
    </row>
    <row r="147" spans="1:8" customFormat="1" ht="27.75" customHeight="1">
      <c r="A147" s="1"/>
      <c r="C147" s="179"/>
    </row>
    <row r="148" spans="1:8" customFormat="1" ht="27.75" customHeight="1">
      <c r="A148" s="1"/>
      <c r="C148" s="179"/>
    </row>
    <row r="149" spans="1:8" customFormat="1" ht="27.75" customHeight="1">
      <c r="A149" s="1"/>
      <c r="C149" s="179"/>
    </row>
    <row r="150" spans="1:8" customFormat="1" ht="27.75" customHeight="1">
      <c r="A150" s="1"/>
      <c r="C150" s="179"/>
    </row>
    <row r="151" spans="1:8" customFormat="1" ht="27.75" customHeight="1">
      <c r="A151" s="1"/>
      <c r="C151" s="179"/>
    </row>
    <row r="152" spans="1:8" customFormat="1" ht="27.75" customHeight="1">
      <c r="A152" s="1"/>
      <c r="C152" s="179"/>
    </row>
    <row r="153" spans="1:8" customFormat="1" ht="27.75" customHeight="1">
      <c r="A153" s="1"/>
      <c r="C153" s="179"/>
    </row>
    <row r="154" spans="1:8" s="3" customFormat="1" ht="27.75" customHeight="1">
      <c r="B154" s="46"/>
      <c r="C154" s="46"/>
      <c r="D154" s="46"/>
      <c r="H154" s="46"/>
    </row>
    <row r="155" spans="1:8" s="3" customFormat="1" ht="27.75" customHeight="1">
      <c r="B155" s="46"/>
      <c r="C155" s="46"/>
      <c r="D155" s="46"/>
      <c r="H155" s="46"/>
    </row>
    <row r="156" spans="1:8" s="3" customFormat="1" ht="27.75" customHeight="1">
      <c r="B156" s="46"/>
      <c r="C156" s="46"/>
      <c r="D156" s="46"/>
      <c r="H156" s="46"/>
    </row>
    <row r="157" spans="1:8" s="3" customFormat="1" ht="27.75" customHeight="1">
      <c r="B157" s="46"/>
      <c r="C157" s="46"/>
      <c r="D157" s="46"/>
      <c r="H157" s="46"/>
    </row>
    <row r="158" spans="1:8" customFormat="1" ht="27.75" customHeight="1">
      <c r="A158" s="1"/>
      <c r="C158" s="179"/>
    </row>
    <row r="159" spans="1:8" customFormat="1" ht="27.75" customHeight="1">
      <c r="A159" s="1"/>
      <c r="C159" s="179"/>
    </row>
    <row r="160" spans="1:8" customFormat="1" ht="27.75" customHeight="1">
      <c r="A160" s="1"/>
      <c r="C160" s="179"/>
    </row>
    <row r="161" spans="1:8" customFormat="1" ht="27.75" customHeight="1">
      <c r="A161" s="1"/>
      <c r="C161" s="179"/>
    </row>
    <row r="162" spans="1:8" customFormat="1" ht="27.75" customHeight="1">
      <c r="A162" s="1"/>
      <c r="C162" s="179"/>
    </row>
    <row r="163" spans="1:8" customFormat="1" ht="27.75" customHeight="1">
      <c r="A163" s="1"/>
      <c r="C163" s="179"/>
    </row>
    <row r="164" spans="1:8" customFormat="1" ht="27.75" customHeight="1">
      <c r="A164" s="1"/>
      <c r="C164" s="179"/>
    </row>
    <row r="165" spans="1:8" customFormat="1" ht="27.75" customHeight="1">
      <c r="A165" s="1"/>
      <c r="C165" s="179"/>
    </row>
    <row r="166" spans="1:8" customFormat="1" ht="27.75" customHeight="1">
      <c r="A166" s="1"/>
      <c r="C166" s="179"/>
    </row>
    <row r="167" spans="1:8" customFormat="1" ht="27.75" customHeight="1">
      <c r="A167" s="1"/>
      <c r="C167" s="179"/>
    </row>
    <row r="168" spans="1:8" customFormat="1" ht="27.75" customHeight="1">
      <c r="A168" s="1"/>
      <c r="C168" s="179"/>
    </row>
    <row r="169" spans="1:8" customFormat="1" ht="27.75" customHeight="1">
      <c r="A169" s="1"/>
      <c r="C169" s="179"/>
    </row>
    <row r="170" spans="1:8" customFormat="1" ht="27.75" customHeight="1">
      <c r="A170" s="1"/>
      <c r="C170" s="179"/>
    </row>
    <row r="171" spans="1:8" customFormat="1" ht="27.75" customHeight="1">
      <c r="A171" s="1"/>
      <c r="C171" s="179"/>
    </row>
    <row r="172" spans="1:8" customFormat="1" ht="27.75" customHeight="1">
      <c r="A172" s="1"/>
      <c r="C172" s="179"/>
    </row>
    <row r="173" spans="1:8" customFormat="1" ht="27.75" customHeight="1">
      <c r="A173" s="1"/>
      <c r="C173" s="179"/>
    </row>
    <row r="174" spans="1:8" customFormat="1" ht="27.75" customHeight="1">
      <c r="A174" s="1"/>
      <c r="C174" s="179"/>
    </row>
    <row r="175" spans="1:8" customFormat="1" ht="27.75" customHeight="1">
      <c r="A175" s="1"/>
      <c r="C175" s="179"/>
    </row>
    <row r="176" spans="1:8" s="3" customFormat="1" ht="27.75" customHeight="1">
      <c r="B176" s="46"/>
      <c r="C176" s="46"/>
      <c r="D176" s="46"/>
      <c r="H176" s="46"/>
    </row>
    <row r="177" spans="1:10" s="3" customFormat="1" ht="27.75" customHeight="1">
      <c r="B177" s="46"/>
      <c r="C177" s="46"/>
      <c r="D177" s="46"/>
      <c r="H177" s="46"/>
    </row>
    <row r="178" spans="1:10" s="3" customFormat="1" ht="27.75" customHeight="1">
      <c r="B178" s="46"/>
      <c r="C178" s="46"/>
      <c r="D178" s="46"/>
      <c r="H178" s="46"/>
    </row>
    <row r="179" spans="1:10" s="3" customFormat="1" ht="27.75" customHeight="1">
      <c r="B179" s="46"/>
      <c r="C179" s="46"/>
      <c r="D179" s="46"/>
      <c r="H179" s="46"/>
    </row>
    <row r="180" spans="1:10" s="3" customFormat="1" ht="27.75" customHeight="1">
      <c r="B180" s="46"/>
      <c r="C180" s="46"/>
      <c r="D180" s="46"/>
      <c r="H180" s="46"/>
    </row>
    <row r="181" spans="1:10" customFormat="1" ht="41.25" customHeight="1">
      <c r="A181" s="1"/>
      <c r="C181" s="179"/>
    </row>
    <row r="182" spans="1:10" customFormat="1" ht="29.25" customHeight="1">
      <c r="A182" s="1"/>
      <c r="C182" s="179"/>
    </row>
    <row r="183" spans="1:10" ht="43.5" customHeight="1">
      <c r="A183" s="1"/>
      <c r="G183" s="46"/>
      <c r="I183" s="1"/>
    </row>
    <row r="184" spans="1:10" ht="28.5" customHeight="1">
      <c r="A184" s="1"/>
      <c r="G184" s="46"/>
      <c r="I184" s="1"/>
    </row>
    <row r="185" spans="1:10" ht="28.5" customHeight="1">
      <c r="A185" s="1"/>
      <c r="G185" s="46"/>
      <c r="I185" s="1"/>
    </row>
    <row r="187" spans="1:10" ht="13.5" hidden="1">
      <c r="C187" s="477" t="s">
        <v>575</v>
      </c>
      <c r="D187" s="477" t="s">
        <v>420</v>
      </c>
      <c r="E187" s="477" t="s">
        <v>421</v>
      </c>
      <c r="F187" s="477" t="s">
        <v>422</v>
      </c>
      <c r="G187" s="477" t="s">
        <v>423</v>
      </c>
      <c r="H187" s="477" t="s">
        <v>424</v>
      </c>
      <c r="I187" s="477" t="s">
        <v>425</v>
      </c>
      <c r="J187" s="477" t="s">
        <v>426</v>
      </c>
    </row>
    <row r="188" spans="1:10" ht="13.5" hidden="1">
      <c r="C188" s="184" t="s">
        <v>576</v>
      </c>
      <c r="D188" s="185"/>
      <c r="E188" s="185"/>
      <c r="F188" s="185"/>
      <c r="G188" s="185"/>
      <c r="H188" s="185"/>
      <c r="I188" s="194"/>
      <c r="J188" s="186"/>
    </row>
    <row r="189" spans="1:10" hidden="1"/>
  </sheetData>
  <mergeCells count="3">
    <mergeCell ref="A1:B1"/>
    <mergeCell ref="C4:J4"/>
    <mergeCell ref="A4:B5"/>
  </mergeCells>
  <conditionalFormatting sqref="A53">
    <cfRule type="expression" dxfId="95" priority="684">
      <formula>IF(#REF!&lt;&gt;"Yes",1,0)</formula>
    </cfRule>
  </conditionalFormatting>
  <conditionalFormatting sqref="B53">
    <cfRule type="expression" dxfId="94" priority="687">
      <formula>IF(#REF!&lt;&gt;"Yes",1,0)</formula>
    </cfRule>
  </conditionalFormatting>
  <conditionalFormatting sqref="B115:D116 H115:H116">
    <cfRule type="cellIs" dxfId="93" priority="29" operator="equal">
      <formula>"ERROR"</formula>
    </cfRule>
  </conditionalFormatting>
  <conditionalFormatting sqref="C53:D53 G53:H53">
    <cfRule type="cellIs" dxfId="92" priority="18" operator="notEqual">
      <formula>0</formula>
    </cfRule>
    <cfRule type="cellIs" dxfId="91" priority="22" operator="equal">
      <formula>0</formula>
    </cfRule>
  </conditionalFormatting>
  <conditionalFormatting sqref="C8:E54 G8:H54 J8:J54 C56:E59 G56:H59 J56:J59 G61:G66 J61:J66 C63:E66 H63:H66 D69:E76 G69:G76 I69:J76 H70:H76 G106:G110 I106:J110 F107:F110 H107:H110">
    <cfRule type="cellIs" dxfId="90" priority="25" operator="equal">
      <formula>0</formula>
    </cfRule>
  </conditionalFormatting>
  <conditionalFormatting sqref="E53:E54 J53:J54">
    <cfRule type="expression" dxfId="89" priority="685">
      <formula>IF(#REF!&lt;&gt;"Yes",1,0)</formula>
    </cfRule>
  </conditionalFormatting>
  <conditionalFormatting sqref="J80:J103 G80:H104 C80:E110">
    <cfRule type="cellIs" dxfId="88" priority="9" operator="equal">
      <formula>0</formula>
    </cfRule>
  </conditionalFormatting>
  <pageMargins left="0.70866141732283472" right="0.70866141732283472" top="0.74803149606299213" bottom="0.74803149606299213" header="0.31496062992125984" footer="0.31496062992125984"/>
  <pageSetup paperSize="9" scale="57" fitToHeight="4" orientation="landscape" r:id="rId1"/>
  <rowBreaks count="2" manualBreakCount="2">
    <brk id="54" max="9" man="1"/>
    <brk id="76" max="9" man="1"/>
  </rowBreaks>
  <ignoredErrors>
    <ignoredError sqref="F5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0" ma:contentTypeDescription="Create a new document." ma:contentTypeScope="" ma:versionID="a35b0ffd66f720904c424c532472ba1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160778591ba80b389409a86e09bf4264"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6D4056DF-32C7-4DDE-8338-BAAEAB291DFA}"/>
</file>

<file path=customXml/itemProps2.xml><?xml version="1.0" encoding="utf-8"?>
<ds:datastoreItem xmlns:ds="http://schemas.openxmlformats.org/officeDocument/2006/customXml" ds:itemID="{5DEDF0B3-0BD5-42B6-A612-CA47FE485EC3}"/>
</file>

<file path=customXml/itemProps3.xml><?xml version="1.0" encoding="utf-8"?>
<ds:datastoreItem xmlns:ds="http://schemas.openxmlformats.org/officeDocument/2006/customXml" ds:itemID="{AA230634-A290-41BB-88D0-DFC29F7070A2}"/>
</file>

<file path=customXml/itemProps4.xml><?xml version="1.0" encoding="utf-8"?>
<ds:datastoreItem xmlns:ds="http://schemas.openxmlformats.org/officeDocument/2006/customXml" ds:itemID="{2C482232-369C-4187-B799-9383E3DA8848}"/>
</file>

<file path=docProps/app.xml><?xml version="1.0" encoding="utf-8"?>
<Properties xmlns="http://schemas.openxmlformats.org/officeDocument/2006/extended-properties" xmlns:vt="http://schemas.openxmlformats.org/officeDocument/2006/docPropsVTypes">
  <Application>Microsoft Excel Online</Application>
  <Manager/>
  <Company>HEFCE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Davies [7419]</dc:creator>
  <cp:keywords/>
  <dc:description/>
  <cp:lastModifiedBy/>
  <cp:revision/>
  <dcterms:created xsi:type="dcterms:W3CDTF">2019-05-01T16:29:17Z</dcterms:created>
  <dcterms:modified xsi:type="dcterms:W3CDTF">2023-04-26T12:19:10Z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0x0101007F7BADAFCDC6754DB43225C367D497FF</vt:lpwstr>
  </property>
  <property fmtid="{D5CDD505-2E9C-101B-9397-08002B2CF9AE}" pid="3" name="RecordType">
    <vt:lpwstr/>
  </property>
</Properties>
</file>